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AddTech Hub Co Ltd\AddTech Hub _Sep21 Q3 (SRT-14)\"/>
    </mc:Choice>
  </mc:AlternateContent>
  <xr:revisionPtr revIDLastSave="0" documentId="13_ncr:1_{DDCB335A-3814-4B05-B337-184E3D894BDE}" xr6:coauthVersionLast="46" xr6:coauthVersionMax="47" xr10:uidLastSave="{00000000-0000-0000-0000-000000000000}"/>
  <bookViews>
    <workbookView xWindow="-120" yWindow="-120" windowWidth="21840" windowHeight="13140" tabRatio="562" activeTab="5" xr2:uid="{00000000-000D-0000-FFFF-FFFF00000000}"/>
  </bookViews>
  <sheets>
    <sheet name="2-4" sheetId="40" r:id="rId1"/>
    <sheet name="5(3M)" sheetId="42" r:id="rId2"/>
    <sheet name="6(9M)" sheetId="43" r:id="rId3"/>
    <sheet name="7" sheetId="44" r:id="rId4"/>
    <sheet name="8" sheetId="45" r:id="rId5"/>
    <sheet name="9-10" sheetId="46" r:id="rId6"/>
  </sheets>
  <definedNames>
    <definedName name="_xlnm.Print_Area" localSheetId="0">'2-4'!$A$1:$P$148</definedName>
    <definedName name="_xlnm.Print_Area" localSheetId="1">'5(3M)'!$A$1:$J$52</definedName>
    <definedName name="_xlnm.Print_Area" localSheetId="2">'6(9M)'!$A$1:$J$50</definedName>
    <definedName name="_xlnm.Print_Area" localSheetId="3">'7'!$A$1:$S$39</definedName>
    <definedName name="ฟ53" localSheetId="0">#REF!</definedName>
    <definedName name="ฟ53" localSheetId="2">#REF!</definedName>
    <definedName name="ฟ53">#REF!</definedName>
    <definedName name="ฤ63" localSheetId="0">#REF!</definedName>
    <definedName name="ฤ63" localSheetId="2">#REF!</definedName>
    <definedName name="ฤ63">#REF!</definedName>
  </definedNames>
  <calcPr calcId="191029"/>
  <customWorkbookViews>
    <customWorkbookView name="Marisa - Personal View" guid="{1F7F6C19-8911-4A38-A245-5C51B403FB13}" mergeInterval="0" personalView="1" maximized="1" windowWidth="1362" windowHeight="543" tabRatio="817" activeSheetId="1"/>
    <customWorkbookView name="Jammaree - Personal View" guid="{E7B771DF-1040-4644-BE91-91BA1826BFF6}" mergeInterval="0" personalView="1" maximized="1" windowWidth="784" windowHeight="619" tabRatio="817" activeSheetId="2"/>
    <customWorkbookView name="Manit - Personal View" guid="{7A9397F6-E1FC-4386-A077-FC272B949F82}" mergeInterval="0" personalView="1" maximized="1" windowWidth="1362" windowHeight="509" tabRatio="819" activeSheetId="1"/>
    <customWorkbookView name="natpat - Personal View" guid="{2CA7CCB4-9B56-4682-9662-97CF2752E215}" mergeInterval="0" personalView="1" maximized="1" windowWidth="1276" windowHeight="544" tabRatio="819" activeSheetId="3"/>
    <customWorkbookView name="Vipavee - Personal View" guid="{32FE8EAA-35DA-4C7A-92A0-9B5CAB08BE3F}" mergeInterval="0" personalView="1" xWindow="456" yWindow="29" windowWidth="1027" windowHeight="594" tabRatio="819" activeSheetId="6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1" i="44" l="1"/>
  <c r="D39" i="43"/>
  <c r="D39" i="42"/>
  <c r="H39" i="42"/>
  <c r="G28" i="45"/>
  <c r="E28" i="45"/>
  <c r="M24" i="45"/>
  <c r="M25" i="45"/>
  <c r="G19" i="45"/>
  <c r="O23" i="44"/>
  <c r="S23" i="44" s="1"/>
  <c r="O26" i="44"/>
  <c r="S26" i="44" s="1"/>
  <c r="G21" i="44"/>
  <c r="O27" i="44" l="1"/>
  <c r="S27" i="44" s="1"/>
  <c r="O17" i="44"/>
  <c r="S17" i="44" l="1"/>
  <c r="J33" i="42"/>
  <c r="J14" i="42"/>
  <c r="J22" i="42" s="1"/>
  <c r="J25" i="42" s="1"/>
  <c r="F33" i="42"/>
  <c r="F14" i="42"/>
  <c r="J33" i="43"/>
  <c r="J14" i="43"/>
  <c r="J22" i="43" s="1"/>
  <c r="J25" i="43" s="1"/>
  <c r="F33" i="43"/>
  <c r="F14" i="43"/>
  <c r="Q31" i="44"/>
  <c r="O29" i="44"/>
  <c r="S29" i="44" s="1"/>
  <c r="O28" i="44"/>
  <c r="S28" i="44" s="1"/>
  <c r="M31" i="44"/>
  <c r="K31" i="44"/>
  <c r="I31" i="44"/>
  <c r="E31" i="44"/>
  <c r="O19" i="44"/>
  <c r="S19" i="44" s="1"/>
  <c r="O18" i="44"/>
  <c r="S18" i="44" s="1"/>
  <c r="E21" i="44"/>
  <c r="I21" i="44"/>
  <c r="K21" i="44"/>
  <c r="M21" i="44"/>
  <c r="Q21" i="44"/>
  <c r="O21" i="44" l="1"/>
  <c r="F22" i="43"/>
  <c r="F25" i="43" s="1"/>
  <c r="F22" i="42"/>
  <c r="F25" i="42" s="1"/>
  <c r="S31" i="44"/>
  <c r="O31" i="44"/>
  <c r="S21" i="44"/>
  <c r="K28" i="45"/>
  <c r="I28" i="45"/>
  <c r="M26" i="45"/>
  <c r="M28" i="45" s="1"/>
  <c r="M21" i="45"/>
  <c r="M17" i="45"/>
  <c r="M16" i="45"/>
  <c r="M13" i="45"/>
  <c r="K19" i="45"/>
  <c r="I19" i="45"/>
  <c r="E19" i="45"/>
  <c r="L86" i="46"/>
  <c r="L81" i="46"/>
  <c r="L71" i="46"/>
  <c r="L33" i="46"/>
  <c r="L36" i="46" s="1"/>
  <c r="H86" i="46"/>
  <c r="H81" i="46"/>
  <c r="H71" i="46"/>
  <c r="H33" i="46"/>
  <c r="H36" i="46" s="1"/>
  <c r="J81" i="46"/>
  <c r="F81" i="46"/>
  <c r="J71" i="46"/>
  <c r="F71" i="46"/>
  <c r="A49" i="46"/>
  <c r="A98" i="46" s="1"/>
  <c r="J33" i="46"/>
  <c r="J36" i="46" s="1"/>
  <c r="H33" i="43"/>
  <c r="D33" i="43"/>
  <c r="H14" i="43"/>
  <c r="H22" i="43" s="1"/>
  <c r="H25" i="43" s="1"/>
  <c r="D14" i="43"/>
  <c r="D22" i="43" s="1"/>
  <c r="F33" i="46" s="1"/>
  <c r="F36" i="46" s="1"/>
  <c r="H33" i="42"/>
  <c r="D33" i="42"/>
  <c r="H14" i="42"/>
  <c r="H22" i="42" s="1"/>
  <c r="H25" i="42" s="1"/>
  <c r="H27" i="42" s="1"/>
  <c r="D14" i="42"/>
  <c r="J83" i="46" l="1"/>
  <c r="J86" i="46" s="1"/>
  <c r="F83" i="46"/>
  <c r="F86" i="46" s="1"/>
  <c r="D22" i="42"/>
  <c r="D25" i="42" s="1"/>
  <c r="M19" i="45"/>
  <c r="A1" i="44"/>
  <c r="D25" i="43"/>
  <c r="J133" i="40" l="1"/>
  <c r="N133" i="40"/>
  <c r="P133" i="40" l="1"/>
  <c r="P136" i="40" s="1"/>
  <c r="N136" i="40"/>
  <c r="L133" i="40"/>
  <c r="L136" i="40" s="1"/>
  <c r="J136" i="40"/>
  <c r="A98" i="40"/>
  <c r="A148" i="40" s="1"/>
  <c r="P79" i="40"/>
  <c r="N79" i="40"/>
  <c r="L79" i="40"/>
  <c r="J79" i="40"/>
  <c r="P71" i="40"/>
  <c r="N71" i="40"/>
  <c r="L71" i="40"/>
  <c r="J71" i="40"/>
  <c r="A52" i="40"/>
  <c r="A101" i="40" s="1"/>
  <c r="A50" i="40"/>
  <c r="A99" i="40" s="1"/>
  <c r="P38" i="40"/>
  <c r="N38" i="40"/>
  <c r="L38" i="40"/>
  <c r="J38" i="40"/>
  <c r="P25" i="40"/>
  <c r="N25" i="40"/>
  <c r="L25" i="40"/>
  <c r="J25" i="40"/>
  <c r="L40" i="40" l="1"/>
  <c r="P40" i="40"/>
  <c r="L81" i="40"/>
  <c r="L138" i="40" s="1"/>
  <c r="J81" i="40"/>
  <c r="J138" i="40" s="1"/>
  <c r="N81" i="40"/>
  <c r="N138" i="40" s="1"/>
  <c r="P81" i="40"/>
  <c r="P138" i="40" s="1"/>
  <c r="N40" i="40"/>
  <c r="J40" i="40"/>
</calcChain>
</file>

<file path=xl/sharedStrings.xml><?xml version="1.0" encoding="utf-8"?>
<sst xmlns="http://schemas.openxmlformats.org/spreadsheetml/2006/main" count="404" uniqueCount="193">
  <si>
    <t>Baht</t>
  </si>
  <si>
    <t>(Unaudited)</t>
  </si>
  <si>
    <t>(Audited)</t>
  </si>
  <si>
    <t>31 December</t>
  </si>
  <si>
    <t>Notes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</si>
  <si>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</si>
  <si>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</si>
  <si>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</si>
  <si>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</si>
  <si>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</si>
  <si>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</si>
  <si>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</si>
  <si>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</si>
  <si>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</si>
  <si>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Current liabilities</t>
  </si>
  <si>
    <t>Total current liabilities</t>
  </si>
  <si>
    <t>Non-current liabilities</t>
  </si>
  <si>
    <t>Total non-current liabilities</t>
  </si>
  <si>
    <t>Total liabilities</t>
  </si>
  <si>
    <t>Share capital</t>
  </si>
  <si>
    <t>Authorised share capital</t>
  </si>
  <si>
    <t>Retained earnings</t>
  </si>
  <si>
    <t>Administrative expenses</t>
  </si>
  <si>
    <t>Issued and</t>
  </si>
  <si>
    <t>share capital</t>
  </si>
  <si>
    <t>Unappropriated</t>
  </si>
  <si>
    <t>Total</t>
  </si>
  <si>
    <t>Cash flows from operating activities</t>
  </si>
  <si>
    <t>Cash flows from financing activities</t>
  </si>
  <si>
    <t>Selling expenses</t>
  </si>
  <si>
    <t>Employee benefit obligations</t>
  </si>
  <si>
    <t>Statement of Financial Position</t>
  </si>
  <si>
    <t>Statement of Cash Flows (Unaudited)</t>
  </si>
  <si>
    <t>Purchase of intangible assets</t>
  </si>
  <si>
    <t>Adjustments for:</t>
  </si>
  <si>
    <t>Interest income</t>
  </si>
  <si>
    <t xml:space="preserve">Finance costs </t>
  </si>
  <si>
    <t>Deferred tax assets</t>
  </si>
  <si>
    <t xml:space="preserve">Other income </t>
  </si>
  <si>
    <t>Non-controlling interests</t>
  </si>
  <si>
    <t>Attributable to owners of the parent</t>
  </si>
  <si>
    <t xml:space="preserve"> paid-up</t>
  </si>
  <si>
    <t>Non-</t>
  </si>
  <si>
    <t>controlling</t>
  </si>
  <si>
    <t xml:space="preserve"> interests</t>
  </si>
  <si>
    <t>Interest expense</t>
  </si>
  <si>
    <t>Interest received</t>
  </si>
  <si>
    <t>Issued and paid-up share capital</t>
  </si>
  <si>
    <t>Changes in operating assets and liabilities</t>
  </si>
  <si>
    <t>Gross profit</t>
  </si>
  <si>
    <t>Intangible assets</t>
  </si>
  <si>
    <t>Appropriated - legal reserve</t>
  </si>
  <si>
    <t>Services income</t>
  </si>
  <si>
    <t>Change in equity for period</t>
  </si>
  <si>
    <t>Legal  reserve</t>
  </si>
  <si>
    <t>Opening balance of cash and cash equivalents</t>
  </si>
  <si>
    <t>Closing balance of cash and cash equivalents</t>
  </si>
  <si>
    <t>from business</t>
  </si>
  <si>
    <t>Cash flows from investing activities</t>
  </si>
  <si>
    <t>owners of</t>
  </si>
  <si>
    <t>the parent</t>
  </si>
  <si>
    <t>equity</t>
  </si>
  <si>
    <t xml:space="preserve">Trade and other payables </t>
  </si>
  <si>
    <t>Other current liabilities</t>
  </si>
  <si>
    <t>under common control</t>
  </si>
  <si>
    <t>Profit before income tax expense</t>
  </si>
  <si>
    <t>Provision for decommissioning</t>
  </si>
  <si>
    <t>Cost of rendering of services</t>
  </si>
  <si>
    <t>Owners of the parent</t>
  </si>
  <si>
    <t>Shortage arising</t>
  </si>
  <si>
    <t>common control</t>
  </si>
  <si>
    <t>Consolidated financial information</t>
  </si>
  <si>
    <t>Separate financial information</t>
  </si>
  <si>
    <t>equipment and vehicles</t>
  </si>
  <si>
    <r>
      <t xml:space="preserve">Statement of Cash Flows (Unaudited) </t>
    </r>
    <r>
      <rPr>
        <sz val="9"/>
        <rFont val="Arial"/>
        <family val="2"/>
      </rPr>
      <t>(Cont’d)</t>
    </r>
  </si>
  <si>
    <r>
      <t xml:space="preserve">Statement of Financial Position </t>
    </r>
    <r>
      <rPr>
        <sz val="9"/>
        <rFont val="Arial"/>
        <family val="2"/>
      </rPr>
      <t>(Cont’d)</t>
    </r>
  </si>
  <si>
    <t>Liabilities and equity</t>
  </si>
  <si>
    <t>Statement of Changes in Equity (Unaudited)</t>
  </si>
  <si>
    <t>Total equity</t>
  </si>
  <si>
    <t>Total liabilities and equity</t>
  </si>
  <si>
    <t>Total comprehensive income for the period</t>
  </si>
  <si>
    <t xml:space="preserve">Owners of the parent </t>
  </si>
  <si>
    <t>Income tax expense</t>
  </si>
  <si>
    <t>Equity</t>
  </si>
  <si>
    <r>
      <t>Less</t>
    </r>
    <r>
      <rPr>
        <sz val="9"/>
        <rFont val="Arial"/>
        <family val="2"/>
      </rPr>
      <t xml:space="preserve">  Income tax paid</t>
    </r>
  </si>
  <si>
    <t>Purchase of building improvements,</t>
  </si>
  <si>
    <t xml:space="preserve"> financial information</t>
  </si>
  <si>
    <t>Consolidated</t>
  </si>
  <si>
    <t>Separate</t>
  </si>
  <si>
    <t xml:space="preserve">- Trade and other receivables </t>
  </si>
  <si>
    <t>- Other current assets</t>
  </si>
  <si>
    <t>- Trade and other payables</t>
  </si>
  <si>
    <t>- Other current liabilities</t>
  </si>
  <si>
    <t>Proceeds from repayment short-term loans</t>
  </si>
  <si>
    <t>Legal reserve</t>
  </si>
  <si>
    <t>Dividends payment</t>
  </si>
  <si>
    <t>of paid-up Baht 0.50 each</t>
  </si>
  <si>
    <t>Appropriated-</t>
  </si>
  <si>
    <t>Dividend paid</t>
  </si>
  <si>
    <t>Short-term loans to subsidiaries</t>
  </si>
  <si>
    <t xml:space="preserve">Depreciation of building improvements, </t>
  </si>
  <si>
    <t>Profit for the period</t>
  </si>
  <si>
    <t>Profit attributable to:</t>
  </si>
  <si>
    <t>Earnings per share</t>
  </si>
  <si>
    <t>Basic earnings per share</t>
  </si>
  <si>
    <t>from subsidiaries</t>
  </si>
  <si>
    <t>2020</t>
  </si>
  <si>
    <t>Opening balance at 1 January 2020</t>
  </si>
  <si>
    <t>AddTech Hub Public Company Limited</t>
  </si>
  <si>
    <t>Financial assets measured at fair value</t>
  </si>
  <si>
    <t>through profit or loss</t>
  </si>
  <si>
    <t>Right-of-use assets</t>
  </si>
  <si>
    <t>Current portion of lease liabilities</t>
  </si>
  <si>
    <t>Lease liabilities</t>
  </si>
  <si>
    <t>Payments on lease liabilities</t>
  </si>
  <si>
    <t>of financial assets</t>
  </si>
  <si>
    <t>Gains from changes in fair value</t>
  </si>
  <si>
    <t>combination under</t>
  </si>
  <si>
    <t xml:space="preserve">Net cash (used in) generated from </t>
  </si>
  <si>
    <t>investing activities</t>
  </si>
  <si>
    <t>Amortisation of right-of-use assets</t>
  </si>
  <si>
    <t xml:space="preserve">      Mr. Sompoch Tanutantivong</t>
  </si>
  <si>
    <t>Statement of Comprehensive Income (Unaudited)</t>
  </si>
  <si>
    <t>2021</t>
  </si>
  <si>
    <t xml:space="preserve">Trade and other receivables and </t>
  </si>
  <si>
    <t>contract assets</t>
  </si>
  <si>
    <t>Investment in associate</t>
  </si>
  <si>
    <t>Investment in subsidiaries</t>
  </si>
  <si>
    <t xml:space="preserve">Building improvement, </t>
  </si>
  <si>
    <t>Income tax payable</t>
  </si>
  <si>
    <r>
      <t>Liabilities and equity</t>
    </r>
    <r>
      <rPr>
        <sz val="9"/>
        <rFont val="Arial"/>
        <family val="2"/>
      </rPr>
      <t xml:space="preserve"> (Cont’d)</t>
    </r>
  </si>
  <si>
    <t xml:space="preserve">Ordinary shares 160,000,000 shares </t>
  </si>
  <si>
    <t>of par value Baht 0.50 each</t>
  </si>
  <si>
    <t>Ordinary shares 120,000,000 shares</t>
  </si>
  <si>
    <t xml:space="preserve">Shortage arising from business combination </t>
  </si>
  <si>
    <t xml:space="preserve">Equity attributable to owners of the parent </t>
  </si>
  <si>
    <t>Opening balance at 1 January 2021</t>
  </si>
  <si>
    <t>Dividends payment by subsidiary</t>
  </si>
  <si>
    <t>Dividend income</t>
  </si>
  <si>
    <t>Amortisation of intangible assets</t>
  </si>
  <si>
    <t>Dividends received from subsidiary</t>
  </si>
  <si>
    <t>Ordinary shares 160,000,000 shares</t>
  </si>
  <si>
    <t>Cash generated from operations</t>
  </si>
  <si>
    <t>The accompanying notes form part of this interim financial information.</t>
  </si>
  <si>
    <t xml:space="preserve">                                                                                                </t>
  </si>
  <si>
    <t xml:space="preserve">                </t>
  </si>
  <si>
    <t xml:space="preserve">              </t>
  </si>
  <si>
    <t>As at 30 September 2021</t>
  </si>
  <si>
    <t>30 September</t>
  </si>
  <si>
    <t>The accompanying condensed notes are an integral part of these interim financial information.</t>
  </si>
  <si>
    <t>Closing balance at 30 September 2020</t>
  </si>
  <si>
    <t>Dividends paid to non-controlling interests</t>
  </si>
  <si>
    <t>For the nine-month period ended 30 September 2021</t>
  </si>
  <si>
    <r>
      <t xml:space="preserve">Statement of Changes in Equity (Unaudited) </t>
    </r>
    <r>
      <rPr>
        <sz val="9"/>
        <color theme="1"/>
        <rFont val="Arial"/>
        <family val="2"/>
      </rPr>
      <t>(Cont'd)</t>
    </r>
  </si>
  <si>
    <t>Closing balance at 30 September 2021</t>
  </si>
  <si>
    <t>For the three-month period ended 30 September 2021</t>
  </si>
  <si>
    <t>Share of gain of investments in associate</t>
  </si>
  <si>
    <t>Issuance of shares</t>
  </si>
  <si>
    <t>Premium on</t>
  </si>
  <si>
    <t>paid-up capital</t>
  </si>
  <si>
    <t>of ordinary</t>
  </si>
  <si>
    <t>shares</t>
  </si>
  <si>
    <t>Unrealised gain from foreign exchange rate</t>
  </si>
  <si>
    <t>Share of gain loss from associates</t>
  </si>
  <si>
    <t>Expected credit loss on contract assets</t>
  </si>
  <si>
    <t>Payment of short-term loans to subsidiaries</t>
  </si>
  <si>
    <t>Interest expense of lease liabilities</t>
  </si>
  <si>
    <t>Proceeds from ordinary shares issued</t>
  </si>
  <si>
    <t>Payments for cost of distribution of shares</t>
  </si>
  <si>
    <t>-</t>
  </si>
  <si>
    <t>.</t>
  </si>
  <si>
    <t>Net cash generated from operating activities</t>
  </si>
  <si>
    <t>Note</t>
  </si>
  <si>
    <t>Director  ____________________________           Director  ___________________________</t>
  </si>
  <si>
    <t xml:space="preserve">                    Mr. Chawan  Boonprakobsak  </t>
  </si>
  <si>
    <t>of ordinary shares</t>
  </si>
  <si>
    <t>Premium on paid-up capital</t>
  </si>
  <si>
    <t>Total comprehensive income attributable to:</t>
  </si>
  <si>
    <t xml:space="preserve">                            Director  ___________________________          Director  ___________________________                       </t>
  </si>
  <si>
    <t xml:space="preserve">                                              Mr. Chawan  Boonprakobsak</t>
  </si>
  <si>
    <t>Mr. Sompoch Tanutantivong</t>
  </si>
  <si>
    <t xml:space="preserve">     Mr. Sompoch Tanutantivong</t>
  </si>
  <si>
    <t xml:space="preserve">                            Director  ___________________________           Director  ___________________________                       </t>
  </si>
  <si>
    <t xml:space="preserve">                                                                                                                              </t>
  </si>
  <si>
    <t xml:space="preserve">               Mr. Chawan  Boonprakobsak</t>
  </si>
  <si>
    <t xml:space="preserve">                                                                                                                                     </t>
  </si>
  <si>
    <t xml:space="preserve">                                                                                      Mr.Chawan  Boonprakobsak</t>
  </si>
  <si>
    <t xml:space="preserve">            Mr. Sompoch Tanutantivong</t>
  </si>
  <si>
    <t xml:space="preserve">                                                                                                                     </t>
  </si>
  <si>
    <t xml:space="preserve">                                       Mr. Chawan  Boonprakobsak  </t>
  </si>
  <si>
    <t xml:space="preserve">  Mr. Sompoch Tanutantivong</t>
  </si>
  <si>
    <t>Net increase in cash and cash equivalents</t>
  </si>
  <si>
    <t>Net cash generated from (used in) financing activities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</si>
</sst>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41" formatCode="_-* #,##0_-;\-* #,##0_-;_-* &quot;-&quot;_-;_-@_-"/>
    <numFmt numFmtId="43" formatCode="_-* #,##0.00_-;\-* #,##0.00_-;_-* &quot;-&quot;??_-;_-@_-"/>
    <numFmt numFmtId="164" formatCode="_-&quot;฿&quot;* #,##0_-;\-&quot;฿&quot;* #,##0_-;_-&quot;฿&quot;* &quot;-&quot;_-;_-@_-"/>
    <numFmt numFmtId="165" formatCode="_-&quot;฿&quot;* #,##0.00_-;\-&quot;฿&quot;* #,##0.00_-;_-&quot;฿&quot;* &quot;-&quot;??_-;_-@_-"/>
    <numFmt numFmtId="166" formatCode="&quot;$&quot;#,##0_);\(&quot;$&quot;#,##0\)"/>
    <numFmt numFmtId="167" formatCode="_(* #,##0.00_);_(* \(#,##0.00\);_(* &quot;-&quot;??_);_(@_)"/>
    <numFmt numFmtId="168" formatCode="#,##0;\(#,##0\)"/>
    <numFmt numFmtId="169" formatCode="_(* #,##0_);_(* \(#,##0\);_(* &quot;-&quot;??_);_(@_)"/>
    <numFmt numFmtId="170" formatCode="#,##0;\(#,##0\);&quot;-&quot;;@"/>
    <numFmt numFmtId="171" formatCode="#,##0.00;\(#,##0.00\);&quot;-&quot;;@"/>
    <numFmt numFmtId="172" formatCode="_ * #,##0.00_ ;_ * \-#,##0.00_ ;_ * &quot;-&quot;??_ ;_ @_ "/>
    <numFmt numFmtId="173" formatCode="#,##0.00_);[Red]\(#,##0.00\);&quot;-     &quot;"/>
    <numFmt numFmtId="174" formatCode="&quot;$&quot;#,##0;\-&quot;$&quot;#,##0"/>
    <numFmt numFmtId="175" formatCode="\$#,##0.00;\(\$#,##0.00\)"/>
    <numFmt numFmtId="176" formatCode="\$#,##0;\(\$#,##0\)"/>
    <numFmt numFmtId="177" formatCode="_(* #,##0.0_);_(* \(#,##0.0\);_(* &quot;-&quot;?_);@_)"/>
    <numFmt numFmtId="178" formatCode="0.0%"/>
    <numFmt numFmtId="179" formatCode="&quot;$&quot;#,##0.00"/>
    <numFmt numFmtId="180" formatCode="0.00_)"/>
    <numFmt numFmtId="181" formatCode="#,##0\ &quot;F&quot;;[Red]\-#,##0\ &quot;F&quot;"/>
    <numFmt numFmtId="182" formatCode="_-[$€]* #,##0.00_-;\-[$€]* #,##0.00_-;_-[$€]* &quot;-&quot;??_-;_-@_-"/>
    <numFmt numFmtId="183" formatCode="_-* #,##0.00\ _€_-;\-* #,##0.00\ _€_-;_-* &quot;-&quot;??\ _€_-;_-@_-"/>
    <numFmt numFmtId="184" formatCode="ddd\ m/d/yy"/>
    <numFmt numFmtId="185" formatCode="_(* #,##0.00_);_(* \(#,##0.00\);_(* &quot;-&quot;_);_(@_)"/>
    <numFmt numFmtId="186" formatCode="#,##0.0"/>
    <numFmt numFmtId="187" formatCode="_ * #,##0_ ;_ * \-#,##0_ ;_ * &quot;-&quot;_ ;_ @_ "/>
    <numFmt numFmtId="188" formatCode="_ &quot;\&quot;* #,##0_ ;_ &quot;\&quot;* \-#,##0_ ;_ &quot;\&quot;* &quot;-&quot;_ ;_ @_ "/>
    <numFmt numFmtId="189" formatCode="_ &quot;\&quot;* #,##0.00_ ;_ &quot;\&quot;* \-#,##0.00_ ;_ &quot;\&quot;* &quot;-&quot;??_ ;_ @_ "/>
    <numFmt numFmtId="190" formatCode="#,##0.0000;\(#,##0.0000\);&quot;-&quot;;@"/>
  </numFmts>
  <fonts count="113">
    <font>
      <sz val="14"/>
      <name val="Cordia New"/>
      <family val="2"/>
    </font>
    <font>
      <sz val="11"/>
      <color indexed="8"/>
      <name val="Tahoma"/>
      <family val="2"/>
      <charset val="222"/>
    </font>
    <font>
      <sz val="14"/>
      <name val="Cordia New"/>
      <family val="2"/>
    </font>
    <font>
      <sz val="10"/>
      <name val="Times New Roman"/>
      <family val="1"/>
      <charset val="222"/>
    </font>
    <font>
      <sz val="10"/>
      <name val="ApFont"/>
      <charset val="222"/>
    </font>
    <font>
      <sz val="10"/>
      <name val="Cordia New"/>
      <family val="2"/>
    </font>
    <font>
      <sz val="15"/>
      <name val="Angsana New"/>
      <family val="1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2"/>
      <name val="Tms Rmn"/>
    </font>
    <font>
      <b/>
      <sz val="10"/>
      <name val="MS Sans Serif"/>
      <family val="2"/>
    </font>
    <font>
      <sz val="14"/>
      <name val="AngsanaUPC"/>
      <family val="1"/>
      <charset val="222"/>
    </font>
    <font>
      <sz val="10"/>
      <name val="Times New Roman"/>
      <family val="1"/>
    </font>
    <font>
      <sz val="8"/>
      <name val="Arial"/>
      <family val="2"/>
    </font>
    <font>
      <u/>
      <sz val="14"/>
      <color indexed="12"/>
      <name val="Cordia New"/>
      <family val="2"/>
    </font>
    <font>
      <sz val="7"/>
      <name val="Small Fonts"/>
      <family val="2"/>
    </font>
    <font>
      <b/>
      <i/>
      <sz val="16"/>
      <name val="Helv"/>
    </font>
    <font>
      <sz val="10"/>
      <name val="MS Sans Serif"/>
      <family val="2"/>
    </font>
    <font>
      <u/>
      <sz val="11.2"/>
      <color indexed="12"/>
      <name val="Angsana New"/>
      <family val="1"/>
    </font>
    <font>
      <u/>
      <sz val="11.2"/>
      <color indexed="36"/>
      <name val="Angsana New"/>
      <family val="1"/>
    </font>
    <font>
      <b/>
      <sz val="10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Helv"/>
      <family val="2"/>
    </font>
    <font>
      <sz val="10"/>
      <name val="Helv"/>
      <charset val="204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8"/>
      <color indexed="24"/>
      <name val="Arial"/>
      <family val="2"/>
    </font>
    <font>
      <sz val="9"/>
      <name val="Arial"/>
      <family val="2"/>
    </font>
    <font>
      <b/>
      <sz val="9"/>
      <color indexed="24"/>
      <name val="Arial"/>
      <family val="2"/>
    </font>
    <font>
      <b/>
      <sz val="11"/>
      <color indexed="24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24"/>
      <name val="Arial Narrow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sz val="9"/>
      <color indexed="18"/>
      <name val="Arial"/>
      <family val="2"/>
    </font>
    <font>
      <i/>
      <sz val="10"/>
      <color indexed="1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i/>
      <sz val="9"/>
      <color indexed="18"/>
      <name val="Arial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2"/>
      <name val="Arial Narrow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8"/>
      <color indexed="8"/>
      <name val="MS Sans Serif"/>
      <family val="2"/>
    </font>
    <font>
      <sz val="14"/>
      <name val="CordiaUPC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16"/>
      <name val="Times New Roman"/>
      <family val="1"/>
    </font>
    <font>
      <sz val="10"/>
      <name val="MS Sans Serif"/>
      <family val="2"/>
      <charset val="222"/>
    </font>
    <font>
      <sz val="12"/>
      <name val="Times New Roman"/>
      <family val="1"/>
    </font>
    <font>
      <sz val="8"/>
      <color indexed="61"/>
      <name val="Arial"/>
      <family val="2"/>
    </font>
    <font>
      <b/>
      <i/>
      <sz val="10"/>
      <color indexed="26"/>
      <name val="Arial"/>
      <family val="2"/>
    </font>
    <font>
      <b/>
      <i/>
      <sz val="10"/>
      <color indexed="22"/>
      <name val="Arial"/>
      <family val="2"/>
    </font>
    <font>
      <b/>
      <i/>
      <sz val="10"/>
      <color indexed="32"/>
      <name val="Arial"/>
      <family val="2"/>
    </font>
    <font>
      <b/>
      <sz val="10"/>
      <color indexed="41"/>
      <name val="Arial"/>
      <family val="2"/>
    </font>
    <font>
      <b/>
      <sz val="10"/>
      <color indexed="61"/>
      <name val="Arial"/>
      <family val="2"/>
    </font>
    <font>
      <b/>
      <i/>
      <sz val="10"/>
      <color indexed="9"/>
      <name val="Arial"/>
      <family val="2"/>
    </font>
    <font>
      <b/>
      <i/>
      <sz val="10"/>
      <color indexed="20"/>
      <name val="Arial"/>
      <family val="2"/>
    </font>
    <font>
      <b/>
      <i/>
      <sz val="10"/>
      <name val="Arial"/>
      <family val="2"/>
    </font>
    <font>
      <i/>
      <sz val="10"/>
      <color indexed="9"/>
      <name val="Arial"/>
      <family val="2"/>
    </font>
    <font>
      <b/>
      <sz val="8"/>
      <color indexed="8"/>
      <name val="Comic Sans MS"/>
      <family val="4"/>
      <charset val="222"/>
    </font>
    <font>
      <sz val="8"/>
      <color indexed="8"/>
      <name val="Arial"/>
      <family val="2"/>
      <charset val="222"/>
    </font>
    <font>
      <i/>
      <sz val="8"/>
      <color indexed="8"/>
      <name val="Comic Sans MS"/>
      <family val="4"/>
    </font>
    <font>
      <b/>
      <sz val="10"/>
      <color indexed="8"/>
      <name val="Comic Sans MS"/>
      <family val="4"/>
      <charset val="222"/>
    </font>
    <font>
      <b/>
      <sz val="14"/>
      <name val="Comic Sans MS"/>
      <family val="4"/>
      <charset val="222"/>
    </font>
    <font>
      <sz val="8"/>
      <color indexed="14"/>
      <name val="Comic Sans MS"/>
      <family val="4"/>
    </font>
    <font>
      <sz val="8"/>
      <name val="Arial MT"/>
    </font>
    <font>
      <sz val="12"/>
      <name val="AngsanaUPC"/>
      <family val="1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2"/>
      <name val="นูลมรผ"/>
      <family val="1"/>
      <charset val="129"/>
    </font>
    <font>
      <sz val="11"/>
      <name val="ＭＳ Ｐゴシック"/>
      <family val="3"/>
      <charset val="128"/>
    </font>
    <font>
      <b/>
      <sz val="9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0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9C6500"/>
      <name val="Calibri"/>
      <family val="2"/>
      <scheme val="minor"/>
    </font>
    <font>
      <sz val="11"/>
      <color theme="1"/>
      <name val="Tahoma"/>
      <family val="2"/>
      <charset val="222"/>
    </font>
    <font>
      <sz val="10"/>
      <color theme="1"/>
      <name val="Arial"/>
      <family val="2"/>
    </font>
    <font>
      <sz val="11"/>
      <color theme="1"/>
      <name val="Calibri"/>
      <family val="2"/>
      <charset val="222"/>
    </font>
    <font>
      <b/>
      <sz val="10"/>
      <color rgb="FF3F3F3F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3"/>
      <color theme="1"/>
      <name val="Browallia New"/>
      <family val="2"/>
    </font>
  </fonts>
  <fills count="6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31"/>
      </patternFill>
    </fill>
    <fill>
      <patternFill patternType="solid">
        <fgColor indexed="22"/>
        <bgColor indexed="26"/>
      </patternFill>
    </fill>
    <fill>
      <patternFill patternType="solid">
        <fgColor indexed="22"/>
        <bgColor indexed="29"/>
      </patternFill>
    </fill>
    <fill>
      <patternFill patternType="solid">
        <fgColor indexed="41"/>
        <bgColor indexed="64"/>
      </patternFill>
    </fill>
    <fill>
      <patternFill patternType="solid">
        <fgColor indexed="54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40"/>
        <bgColor indexed="64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</fills>
  <borders count="3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24"/>
      </bottom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18">
    <xf numFmtId="0" fontId="0" fillId="0" borderId="0"/>
    <xf numFmtId="0" fontId="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" fillId="0" borderId="0"/>
    <xf numFmtId="0" fontId="25" fillId="0" borderId="0"/>
    <xf numFmtId="0" fontId="25" fillId="0" borderId="0"/>
    <xf numFmtId="0" fontId="25" fillId="0" borderId="0"/>
    <xf numFmtId="0" fontId="8" fillId="0" borderId="0"/>
    <xf numFmtId="0" fontId="8" fillId="0" borderId="0"/>
    <xf numFmtId="0" fontId="25" fillId="0" borderId="0"/>
    <xf numFmtId="0" fontId="25" fillId="0" borderId="0"/>
    <xf numFmtId="0" fontId="23" fillId="0" borderId="0">
      <alignment vertical="top"/>
    </xf>
    <xf numFmtId="0" fontId="23" fillId="0" borderId="0">
      <alignment vertical="top"/>
    </xf>
    <xf numFmtId="0" fontId="26" fillId="0" borderId="0"/>
    <xf numFmtId="0" fontId="23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1" fillId="2" borderId="0" applyNumberFormat="0" applyBorder="0" applyAlignment="0" applyProtection="0"/>
    <xf numFmtId="0" fontId="90" fillId="36" borderId="0" applyNumberFormat="0" applyBorder="0" applyAlignment="0" applyProtection="0"/>
    <xf numFmtId="0" fontId="90" fillId="36" borderId="0" applyNumberFormat="0" applyBorder="0" applyAlignment="0" applyProtection="0"/>
    <xf numFmtId="0" fontId="1" fillId="3" borderId="0" applyNumberFormat="0" applyBorder="0" applyAlignment="0" applyProtection="0"/>
    <xf numFmtId="0" fontId="90" fillId="37" borderId="0" applyNumberFormat="0" applyBorder="0" applyAlignment="0" applyProtection="0"/>
    <xf numFmtId="0" fontId="90" fillId="37" borderId="0" applyNumberFormat="0" applyBorder="0" applyAlignment="0" applyProtection="0"/>
    <xf numFmtId="0" fontId="1" fillId="4" borderId="0" applyNumberFormat="0" applyBorder="0" applyAlignment="0" applyProtection="0"/>
    <xf numFmtId="0" fontId="90" fillId="38" borderId="0" applyNumberFormat="0" applyBorder="0" applyAlignment="0" applyProtection="0"/>
    <xf numFmtId="0" fontId="90" fillId="38" borderId="0" applyNumberFormat="0" applyBorder="0" applyAlignment="0" applyProtection="0"/>
    <xf numFmtId="0" fontId="1" fillId="5" borderId="0" applyNumberFormat="0" applyBorder="0" applyAlignment="0" applyProtection="0"/>
    <xf numFmtId="0" fontId="90" fillId="39" borderId="0" applyNumberFormat="0" applyBorder="0" applyAlignment="0" applyProtection="0"/>
    <xf numFmtId="0" fontId="90" fillId="39" borderId="0" applyNumberFormat="0" applyBorder="0" applyAlignment="0" applyProtection="0"/>
    <xf numFmtId="0" fontId="1" fillId="6" borderId="0" applyNumberFormat="0" applyBorder="0" applyAlignment="0" applyProtection="0"/>
    <xf numFmtId="0" fontId="90" fillId="40" borderId="0" applyNumberFormat="0" applyBorder="0" applyAlignment="0" applyProtection="0"/>
    <xf numFmtId="0" fontId="90" fillId="40" borderId="0" applyNumberFormat="0" applyBorder="0" applyAlignment="0" applyProtection="0"/>
    <xf numFmtId="0" fontId="1" fillId="7" borderId="0" applyNumberFormat="0" applyBorder="0" applyAlignment="0" applyProtection="0"/>
    <xf numFmtId="0" fontId="90" fillId="41" borderId="0" applyNumberFormat="0" applyBorder="0" applyAlignment="0" applyProtection="0"/>
    <xf numFmtId="0" fontId="90" fillId="41" borderId="0" applyNumberFormat="0" applyBorder="0" applyAlignment="0" applyProtection="0"/>
    <xf numFmtId="0" fontId="1" fillId="8" borderId="0" applyNumberFormat="0" applyBorder="0" applyAlignment="0" applyProtection="0"/>
    <xf numFmtId="0" fontId="90" fillId="42" borderId="0" applyNumberFormat="0" applyBorder="0" applyAlignment="0" applyProtection="0"/>
    <xf numFmtId="0" fontId="90" fillId="42" borderId="0" applyNumberFormat="0" applyBorder="0" applyAlignment="0" applyProtection="0"/>
    <xf numFmtId="0" fontId="1" fillId="9" borderId="0" applyNumberFormat="0" applyBorder="0" applyAlignment="0" applyProtection="0"/>
    <xf numFmtId="0" fontId="90" fillId="43" borderId="0" applyNumberFormat="0" applyBorder="0" applyAlignment="0" applyProtection="0"/>
    <xf numFmtId="0" fontId="90" fillId="43" borderId="0" applyNumberFormat="0" applyBorder="0" applyAlignment="0" applyProtection="0"/>
    <xf numFmtId="0" fontId="1" fillId="10" borderId="0" applyNumberFormat="0" applyBorder="0" applyAlignment="0" applyProtection="0"/>
    <xf numFmtId="0" fontId="90" fillId="44" borderId="0" applyNumberFormat="0" applyBorder="0" applyAlignment="0" applyProtection="0"/>
    <xf numFmtId="0" fontId="90" fillId="44" borderId="0" applyNumberFormat="0" applyBorder="0" applyAlignment="0" applyProtection="0"/>
    <xf numFmtId="0" fontId="1" fillId="5" borderId="0" applyNumberFormat="0" applyBorder="0" applyAlignment="0" applyProtection="0"/>
    <xf numFmtId="0" fontId="90" fillId="45" borderId="0" applyNumberFormat="0" applyBorder="0" applyAlignment="0" applyProtection="0"/>
    <xf numFmtId="0" fontId="90" fillId="45" borderId="0" applyNumberFormat="0" applyBorder="0" applyAlignment="0" applyProtection="0"/>
    <xf numFmtId="0" fontId="1" fillId="8" borderId="0" applyNumberFormat="0" applyBorder="0" applyAlignment="0" applyProtection="0"/>
    <xf numFmtId="0" fontId="90" fillId="46" borderId="0" applyNumberFormat="0" applyBorder="0" applyAlignment="0" applyProtection="0"/>
    <xf numFmtId="0" fontId="90" fillId="46" borderId="0" applyNumberFormat="0" applyBorder="0" applyAlignment="0" applyProtection="0"/>
    <xf numFmtId="0" fontId="1" fillId="11" borderId="0" applyNumberFormat="0" applyBorder="0" applyAlignment="0" applyProtection="0"/>
    <xf numFmtId="0" fontId="90" fillId="47" borderId="0" applyNumberFormat="0" applyBorder="0" applyAlignment="0" applyProtection="0"/>
    <xf numFmtId="0" fontId="90" fillId="47" borderId="0" applyNumberFormat="0" applyBorder="0" applyAlignment="0" applyProtection="0"/>
    <xf numFmtId="0" fontId="27" fillId="12" borderId="0" applyNumberFormat="0" applyBorder="0" applyAlignment="0" applyProtection="0"/>
    <xf numFmtId="0" fontId="91" fillId="48" borderId="0" applyNumberFormat="0" applyBorder="0" applyAlignment="0" applyProtection="0"/>
    <xf numFmtId="0" fontId="91" fillId="48" borderId="0" applyNumberFormat="0" applyBorder="0" applyAlignment="0" applyProtection="0"/>
    <xf numFmtId="0" fontId="27" fillId="9" borderId="0" applyNumberFormat="0" applyBorder="0" applyAlignment="0" applyProtection="0"/>
    <xf numFmtId="0" fontId="91" fillId="49" borderId="0" applyNumberFormat="0" applyBorder="0" applyAlignment="0" applyProtection="0"/>
    <xf numFmtId="0" fontId="91" fillId="49" borderId="0" applyNumberFormat="0" applyBorder="0" applyAlignment="0" applyProtection="0"/>
    <xf numFmtId="0" fontId="27" fillId="10" borderId="0" applyNumberFormat="0" applyBorder="0" applyAlignment="0" applyProtection="0"/>
    <xf numFmtId="0" fontId="91" fillId="50" borderId="0" applyNumberFormat="0" applyBorder="0" applyAlignment="0" applyProtection="0"/>
    <xf numFmtId="0" fontId="91" fillId="50" borderId="0" applyNumberFormat="0" applyBorder="0" applyAlignment="0" applyProtection="0"/>
    <xf numFmtId="0" fontId="27" fillId="13" borderId="0" applyNumberFormat="0" applyBorder="0" applyAlignment="0" applyProtection="0"/>
    <xf numFmtId="0" fontId="91" fillId="51" borderId="0" applyNumberFormat="0" applyBorder="0" applyAlignment="0" applyProtection="0"/>
    <xf numFmtId="0" fontId="91" fillId="51" borderId="0" applyNumberFormat="0" applyBorder="0" applyAlignment="0" applyProtection="0"/>
    <xf numFmtId="0" fontId="27" fillId="14" borderId="0" applyNumberFormat="0" applyBorder="0" applyAlignment="0" applyProtection="0"/>
    <xf numFmtId="0" fontId="91" fillId="52" borderId="0" applyNumberFormat="0" applyBorder="0" applyAlignment="0" applyProtection="0"/>
    <xf numFmtId="0" fontId="91" fillId="52" borderId="0" applyNumberFormat="0" applyBorder="0" applyAlignment="0" applyProtection="0"/>
    <xf numFmtId="0" fontId="27" fillId="15" borderId="0" applyNumberFormat="0" applyBorder="0" applyAlignment="0" applyProtection="0"/>
    <xf numFmtId="0" fontId="91" fillId="53" borderId="0" applyNumberFormat="0" applyBorder="0" applyAlignment="0" applyProtection="0"/>
    <xf numFmtId="0" fontId="91" fillId="53" borderId="0" applyNumberFormat="0" applyBorder="0" applyAlignment="0" applyProtection="0"/>
    <xf numFmtId="9" fontId="11" fillId="0" borderId="0"/>
    <xf numFmtId="0" fontId="27" fillId="16" borderId="0" applyNumberFormat="0" applyBorder="0" applyAlignment="0" applyProtection="0"/>
    <xf numFmtId="0" fontId="91" fillId="54" borderId="0" applyNumberFormat="0" applyBorder="0" applyAlignment="0" applyProtection="0"/>
    <xf numFmtId="0" fontId="91" fillId="54" borderId="0" applyNumberFormat="0" applyBorder="0" applyAlignment="0" applyProtection="0"/>
    <xf numFmtId="0" fontId="27" fillId="17" borderId="0" applyNumberFormat="0" applyBorder="0" applyAlignment="0" applyProtection="0"/>
    <xf numFmtId="0" fontId="91" fillId="55" borderId="0" applyNumberFormat="0" applyBorder="0" applyAlignment="0" applyProtection="0"/>
    <xf numFmtId="0" fontId="91" fillId="55" borderId="0" applyNumberFormat="0" applyBorder="0" applyAlignment="0" applyProtection="0"/>
    <xf numFmtId="0" fontId="27" fillId="18" borderId="0" applyNumberFormat="0" applyBorder="0" applyAlignment="0" applyProtection="0"/>
    <xf numFmtId="0" fontId="91" fillId="56" borderId="0" applyNumberFormat="0" applyBorder="0" applyAlignment="0" applyProtection="0"/>
    <xf numFmtId="0" fontId="91" fillId="56" borderId="0" applyNumberFormat="0" applyBorder="0" applyAlignment="0" applyProtection="0"/>
    <xf numFmtId="0" fontId="27" fillId="13" borderId="0" applyNumberFormat="0" applyBorder="0" applyAlignment="0" applyProtection="0"/>
    <xf numFmtId="0" fontId="91" fillId="57" borderId="0" applyNumberFormat="0" applyBorder="0" applyAlignment="0" applyProtection="0"/>
    <xf numFmtId="0" fontId="91" fillId="57" borderId="0" applyNumberFormat="0" applyBorder="0" applyAlignment="0" applyProtection="0"/>
    <xf numFmtId="0" fontId="27" fillId="14" borderId="0" applyNumberFormat="0" applyBorder="0" applyAlignment="0" applyProtection="0"/>
    <xf numFmtId="0" fontId="91" fillId="58" borderId="0" applyNumberFormat="0" applyBorder="0" applyAlignment="0" applyProtection="0"/>
    <xf numFmtId="0" fontId="91" fillId="58" borderId="0" applyNumberFormat="0" applyBorder="0" applyAlignment="0" applyProtection="0"/>
    <xf numFmtId="0" fontId="27" fillId="19" borderId="0" applyNumberFormat="0" applyBorder="0" applyAlignment="0" applyProtection="0"/>
    <xf numFmtId="0" fontId="91" fillId="59" borderId="0" applyNumberFormat="0" applyBorder="0" applyAlignment="0" applyProtection="0"/>
    <xf numFmtId="0" fontId="91" fillId="59" borderId="0" applyNumberFormat="0" applyBorder="0" applyAlignment="0" applyProtection="0"/>
    <xf numFmtId="0" fontId="28" fillId="3" borderId="0" applyNumberFormat="0" applyBorder="0" applyAlignment="0" applyProtection="0"/>
    <xf numFmtId="0" fontId="92" fillId="60" borderId="0" applyNumberFormat="0" applyBorder="0" applyAlignment="0" applyProtection="0"/>
    <xf numFmtId="0" fontId="92" fillId="60" borderId="0" applyNumberFormat="0" applyBorder="0" applyAlignment="0" applyProtection="0"/>
    <xf numFmtId="0" fontId="9" fillId="0" borderId="0" applyNumberFormat="0" applyFill="0" applyBorder="0" applyAlignment="0" applyProtection="0"/>
    <xf numFmtId="174" fontId="10" fillId="0" borderId="1" applyAlignment="0" applyProtection="0"/>
    <xf numFmtId="49" fontId="29" fillId="0" borderId="0" applyFont="0" applyFill="0" applyBorder="0" applyAlignment="0" applyProtection="0">
      <alignment horizontal="left"/>
    </xf>
    <xf numFmtId="177" fontId="30" fillId="0" borderId="0" applyAlignment="0" applyProtection="0"/>
    <xf numFmtId="178" fontId="13" fillId="0" borderId="0" applyFill="0" applyBorder="0" applyAlignment="0" applyProtection="0"/>
    <xf numFmtId="49" fontId="13" fillId="0" borderId="0" applyNumberFormat="0" applyAlignment="0" applyProtection="0">
      <alignment horizontal="left"/>
    </xf>
    <xf numFmtId="49" fontId="31" fillId="0" borderId="2" applyNumberFormat="0" applyAlignment="0" applyProtection="0">
      <alignment horizontal="left" wrapText="1"/>
    </xf>
    <xf numFmtId="49" fontId="31" fillId="0" borderId="0" applyNumberFormat="0" applyAlignment="0" applyProtection="0">
      <alignment horizontal="left" wrapText="1"/>
    </xf>
    <xf numFmtId="49" fontId="32" fillId="0" borderId="0" applyAlignment="0" applyProtection="0">
      <alignment horizontal="left"/>
    </xf>
    <xf numFmtId="179" fontId="13" fillId="0" borderId="0" applyFill="0"/>
    <xf numFmtId="179" fontId="13" fillId="0" borderId="0">
      <alignment horizontal="center"/>
    </xf>
    <xf numFmtId="0" fontId="13" fillId="0" borderId="0" applyFill="0">
      <alignment horizontal="center"/>
    </xf>
    <xf numFmtId="179" fontId="33" fillId="0" borderId="3" applyFill="0"/>
    <xf numFmtId="0" fontId="8" fillId="0" borderId="0" applyFont="0" applyAlignment="0"/>
    <xf numFmtId="0" fontId="34" fillId="0" borderId="0" applyFill="0">
      <alignment vertical="top"/>
    </xf>
    <xf numFmtId="0" fontId="33" fillId="0" borderId="0" applyFill="0">
      <alignment horizontal="left" vertical="top"/>
    </xf>
    <xf numFmtId="179" fontId="35" fillId="0" borderId="1" applyFill="0"/>
    <xf numFmtId="0" fontId="8" fillId="0" borderId="0" applyNumberFormat="0" applyFont="0" applyAlignment="0"/>
    <xf numFmtId="0" fontId="34" fillId="0" borderId="0" applyFill="0">
      <alignment wrapText="1"/>
    </xf>
    <xf numFmtId="0" fontId="33" fillId="0" borderId="0" applyFill="0">
      <alignment horizontal="left" vertical="top" wrapText="1"/>
    </xf>
    <xf numFmtId="179" fontId="36" fillId="0" borderId="0" applyFill="0"/>
    <xf numFmtId="0" fontId="37" fillId="0" borderId="0" applyNumberFormat="0" applyFont="0" applyAlignment="0">
      <alignment horizontal="center"/>
    </xf>
    <xf numFmtId="0" fontId="38" fillId="0" borderId="0" applyFill="0">
      <alignment vertical="top" wrapText="1"/>
    </xf>
    <xf numFmtId="0" fontId="35" fillId="0" borderId="0" applyFill="0">
      <alignment horizontal="left" vertical="top" wrapText="1"/>
    </xf>
    <xf numFmtId="179" fontId="8" fillId="0" borderId="0" applyFill="0"/>
    <xf numFmtId="0" fontId="37" fillId="0" borderId="0" applyNumberFormat="0" applyFont="0" applyAlignment="0">
      <alignment horizontal="center"/>
    </xf>
    <xf numFmtId="0" fontId="39" fillId="0" borderId="0" applyFill="0">
      <alignment vertical="center" wrapText="1"/>
    </xf>
    <xf numFmtId="0" fontId="40" fillId="0" borderId="0">
      <alignment horizontal="left" vertical="center" wrapText="1"/>
    </xf>
    <xf numFmtId="179" fontId="30" fillId="0" borderId="0" applyFill="0"/>
    <xf numFmtId="0" fontId="37" fillId="0" borderId="0" applyNumberFormat="0" applyFont="0" applyAlignment="0">
      <alignment horizontal="center"/>
    </xf>
    <xf numFmtId="0" fontId="41" fillId="0" borderId="0" applyFill="0">
      <alignment horizontal="center" vertical="center" wrapText="1"/>
    </xf>
    <xf numFmtId="0" fontId="8" fillId="0" borderId="0" applyFill="0">
      <alignment horizontal="center" vertical="center" wrapText="1"/>
    </xf>
    <xf numFmtId="179" fontId="42" fillId="0" borderId="0" applyFill="0"/>
    <xf numFmtId="0" fontId="37" fillId="0" borderId="0" applyNumberFormat="0" applyFont="0" applyAlignment="0">
      <alignment horizontal="center"/>
    </xf>
    <xf numFmtId="0" fontId="43" fillId="0" borderId="0" applyFill="0">
      <alignment horizontal="center" vertical="center" wrapText="1"/>
    </xf>
    <xf numFmtId="0" fontId="44" fillId="0" borderId="0" applyFill="0">
      <alignment horizontal="center" vertical="center" wrapText="1"/>
    </xf>
    <xf numFmtId="179" fontId="45" fillId="0" borderId="0" applyFill="0"/>
    <xf numFmtId="0" fontId="37" fillId="0" borderId="0" applyNumberFormat="0" applyFont="0" applyAlignment="0">
      <alignment horizontal="center"/>
    </xf>
    <xf numFmtId="0" fontId="46" fillId="0" borderId="0">
      <alignment horizontal="center" wrapText="1"/>
    </xf>
    <xf numFmtId="0" fontId="42" fillId="0" borderId="0" applyFill="0">
      <alignment horizontal="center" wrapText="1"/>
    </xf>
    <xf numFmtId="0" fontId="47" fillId="20" borderId="4" applyNumberFormat="0" applyAlignment="0" applyProtection="0"/>
    <xf numFmtId="0" fontId="93" fillId="61" borderId="22" applyNumberFormat="0" applyAlignment="0" applyProtection="0"/>
    <xf numFmtId="0" fontId="93" fillId="61" borderId="22" applyNumberFormat="0" applyAlignment="0" applyProtection="0"/>
    <xf numFmtId="0" fontId="48" fillId="21" borderId="5" applyNumberFormat="0" applyAlignment="0" applyProtection="0"/>
    <xf numFmtId="0" fontId="94" fillId="62" borderId="23" applyNumberFormat="0" applyAlignment="0" applyProtection="0"/>
    <xf numFmtId="0" fontId="94" fillId="62" borderId="23" applyNumberFormat="0" applyAlignment="0" applyProtection="0"/>
    <xf numFmtId="167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8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8" fontId="12" fillId="0" borderId="0"/>
    <xf numFmtId="0" fontId="8" fillId="0" borderId="0" applyFont="0" applyFill="0" applyBorder="0" applyAlignment="0" applyProtection="0"/>
    <xf numFmtId="175" fontId="12" fillId="0" borderId="0"/>
    <xf numFmtId="180" fontId="11" fillId="0" borderId="0"/>
    <xf numFmtId="176" fontId="12" fillId="0" borderId="0"/>
    <xf numFmtId="181" fontId="11" fillId="0" borderId="0"/>
    <xf numFmtId="0" fontId="49" fillId="0" borderId="0"/>
    <xf numFmtId="182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51" fillId="4" borderId="0" applyNumberFormat="0" applyBorder="0" applyAlignment="0" applyProtection="0"/>
    <xf numFmtId="0" fontId="96" fillId="63" borderId="0" applyNumberFormat="0" applyBorder="0" applyAlignment="0" applyProtection="0"/>
    <xf numFmtId="0" fontId="96" fillId="63" borderId="0" applyNumberFormat="0" applyBorder="0" applyAlignment="0" applyProtection="0"/>
    <xf numFmtId="38" fontId="13" fillId="22" borderId="0" applyNumberFormat="0" applyBorder="0" applyAlignment="0" applyProtection="0"/>
    <xf numFmtId="0" fontId="35" fillId="0" borderId="6" applyNumberFormat="0" applyAlignment="0" applyProtection="0">
      <alignment horizontal="left" vertical="center"/>
    </xf>
    <xf numFmtId="0" fontId="35" fillId="0" borderId="7">
      <alignment horizontal="left" vertical="center"/>
    </xf>
    <xf numFmtId="0" fontId="52" fillId="0" borderId="8" applyNumberFormat="0" applyFill="0" applyAlignment="0" applyProtection="0"/>
    <xf numFmtId="0" fontId="97" fillId="0" borderId="24" applyNumberFormat="0" applyFill="0" applyAlignment="0" applyProtection="0"/>
    <xf numFmtId="0" fontId="97" fillId="0" borderId="24" applyNumberFormat="0" applyFill="0" applyAlignment="0" applyProtection="0"/>
    <xf numFmtId="0" fontId="53" fillId="0" borderId="9" applyNumberFormat="0" applyFill="0" applyAlignment="0" applyProtection="0"/>
    <xf numFmtId="0" fontId="98" fillId="0" borderId="25" applyNumberFormat="0" applyFill="0" applyAlignment="0" applyProtection="0"/>
    <xf numFmtId="0" fontId="98" fillId="0" borderId="25" applyNumberFormat="0" applyFill="0" applyAlignment="0" applyProtection="0"/>
    <xf numFmtId="0" fontId="54" fillId="0" borderId="10" applyNumberFormat="0" applyFill="0" applyAlignment="0" applyProtection="0"/>
    <xf numFmtId="0" fontId="99" fillId="0" borderId="26" applyNumberFormat="0" applyFill="0" applyAlignment="0" applyProtection="0"/>
    <xf numFmtId="0" fontId="99" fillId="0" borderId="26" applyNumberFormat="0" applyFill="0" applyAlignment="0" applyProtection="0"/>
    <xf numFmtId="0" fontId="54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0" fontId="13" fillId="23" borderId="11" applyNumberFormat="0" applyBorder="0" applyAlignment="0" applyProtection="0"/>
    <xf numFmtId="0" fontId="55" fillId="7" borderId="4" applyNumberFormat="0" applyAlignment="0" applyProtection="0"/>
    <xf numFmtId="0" fontId="55" fillId="7" borderId="4" applyNumberFormat="0" applyAlignment="0" applyProtection="0"/>
    <xf numFmtId="0" fontId="100" fillId="64" borderId="22" applyNumberFormat="0" applyAlignment="0" applyProtection="0"/>
    <xf numFmtId="0" fontId="100" fillId="64" borderId="22" applyNumberFormat="0" applyAlignment="0" applyProtection="0"/>
    <xf numFmtId="0" fontId="100" fillId="64" borderId="22" applyNumberFormat="0" applyAlignment="0" applyProtection="0"/>
    <xf numFmtId="0" fontId="100" fillId="64" borderId="22" applyNumberFormat="0" applyAlignment="0" applyProtection="0"/>
    <xf numFmtId="0" fontId="56" fillId="0" borderId="12" applyNumberFormat="0" applyFill="0" applyAlignment="0" applyProtection="0"/>
    <xf numFmtId="0" fontId="101" fillId="0" borderId="27" applyNumberFormat="0" applyFill="0" applyAlignment="0" applyProtection="0"/>
    <xf numFmtId="0" fontId="101" fillId="0" borderId="27" applyNumberFormat="0" applyFill="0" applyAlignment="0" applyProtection="0"/>
    <xf numFmtId="38" fontId="12" fillId="0" borderId="0"/>
    <xf numFmtId="38" fontId="22" fillId="1" borderId="13"/>
    <xf numFmtId="183" fontId="8" fillId="0" borderId="0" applyFont="0" applyFill="0" applyBorder="0" applyAlignment="0" applyProtection="0"/>
    <xf numFmtId="0" fontId="57" fillId="24" borderId="0" applyNumberFormat="0" applyBorder="0" applyAlignment="0" applyProtection="0"/>
    <xf numFmtId="0" fontId="102" fillId="65" borderId="0" applyNumberFormat="0" applyBorder="0" applyAlignment="0" applyProtection="0"/>
    <xf numFmtId="0" fontId="102" fillId="65" borderId="0" applyNumberFormat="0" applyBorder="0" applyAlignment="0" applyProtection="0"/>
    <xf numFmtId="37" fontId="15" fillId="0" borderId="0"/>
    <xf numFmtId="37" fontId="58" fillId="0" borderId="11"/>
    <xf numFmtId="0" fontId="16" fillId="0" borderId="0"/>
    <xf numFmtId="184" fontId="59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103" fillId="0" borderId="0"/>
    <xf numFmtId="0" fontId="2" fillId="0" borderId="0"/>
    <xf numFmtId="0" fontId="90" fillId="0" borderId="0"/>
    <xf numFmtId="0" fontId="8" fillId="0" borderId="0"/>
    <xf numFmtId="0" fontId="104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2" fillId="0" borderId="0"/>
    <xf numFmtId="0" fontId="2" fillId="0" borderId="0"/>
    <xf numFmtId="0" fontId="5" fillId="0" borderId="0"/>
    <xf numFmtId="0" fontId="8" fillId="0" borderId="0"/>
    <xf numFmtId="0" fontId="8" fillId="0" borderId="0"/>
    <xf numFmtId="0" fontId="2" fillId="0" borderId="0"/>
    <xf numFmtId="0" fontId="2" fillId="0" borderId="0"/>
    <xf numFmtId="37" fontId="3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1" fillId="0" borderId="0"/>
    <xf numFmtId="0" fontId="8" fillId="0" borderId="0"/>
    <xf numFmtId="0" fontId="105" fillId="0" borderId="0"/>
    <xf numFmtId="0" fontId="8" fillId="0" borderId="0"/>
    <xf numFmtId="0" fontId="8" fillId="0" borderId="0"/>
    <xf numFmtId="0" fontId="21" fillId="0" borderId="0"/>
    <xf numFmtId="0" fontId="8" fillId="0" borderId="0"/>
    <xf numFmtId="0" fontId="8" fillId="0" borderId="0"/>
    <xf numFmtId="0" fontId="1" fillId="25" borderId="14" applyNumberFormat="0" applyFont="0" applyAlignment="0" applyProtection="0"/>
    <xf numFmtId="0" fontId="60" fillId="20" borderId="15" applyNumberFormat="0" applyAlignment="0" applyProtection="0"/>
    <xf numFmtId="0" fontId="106" fillId="61" borderId="28" applyNumberFormat="0" applyAlignment="0" applyProtection="0"/>
    <xf numFmtId="0" fontId="106" fillId="61" borderId="28" applyNumberFormat="0" applyAlignment="0" applyProtection="0"/>
    <xf numFmtId="0" fontId="61" fillId="26" borderId="16"/>
    <xf numFmtId="10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62" fillId="0" borderId="0" applyNumberFormat="0" applyFont="0" applyFill="0" applyBorder="0" applyAlignment="0" applyProtection="0">
      <alignment horizontal="left"/>
    </xf>
    <xf numFmtId="3" fontId="17" fillId="0" borderId="0" applyFont="0" applyFill="0" applyBorder="0" applyAlignment="0" applyProtection="0"/>
    <xf numFmtId="37" fontId="63" fillId="0" borderId="0"/>
    <xf numFmtId="1" fontId="8" fillId="0" borderId="17" applyNumberFormat="0" applyFill="0" applyAlignment="0" applyProtection="0">
      <alignment horizontal="center" vertical="center"/>
    </xf>
    <xf numFmtId="185" fontId="20" fillId="26" borderId="0"/>
    <xf numFmtId="0" fontId="64" fillId="26" borderId="0">
      <alignment horizontal="left" indent="7"/>
    </xf>
    <xf numFmtId="0" fontId="20" fillId="26" borderId="0">
      <alignment horizontal="left"/>
    </xf>
    <xf numFmtId="185" fontId="20" fillId="0" borderId="3" applyFill="0"/>
    <xf numFmtId="0" fontId="20" fillId="0" borderId="0" applyNumberFormat="0" applyAlignment="0">
      <alignment horizontal="right"/>
    </xf>
    <xf numFmtId="0" fontId="65" fillId="27" borderId="0"/>
    <xf numFmtId="0" fontId="20" fillId="0" borderId="0" applyFill="0"/>
    <xf numFmtId="185" fontId="20" fillId="0" borderId="1" applyFill="0"/>
    <xf numFmtId="0" fontId="8" fillId="28" borderId="0" applyNumberFormat="0" applyFont="0" applyBorder="0" applyAlignment="0"/>
    <xf numFmtId="0" fontId="66" fillId="29" borderId="0">
      <alignment horizontal="left" indent="2"/>
    </xf>
    <xf numFmtId="0" fontId="67" fillId="0" borderId="0" applyFill="0">
      <alignment horizontal="left" indent="2"/>
    </xf>
    <xf numFmtId="185" fontId="20" fillId="0" borderId="0" applyFill="0"/>
    <xf numFmtId="0" fontId="8" fillId="30" borderId="0" applyNumberFormat="0" applyFont="0" applyBorder="0" applyAlignment="0"/>
    <xf numFmtId="0" fontId="68" fillId="30" borderId="0">
      <alignment horizontal="left" indent="4"/>
    </xf>
    <xf numFmtId="0" fontId="69" fillId="30" borderId="0">
      <alignment horizontal="left" indent="4"/>
    </xf>
    <xf numFmtId="185" fontId="41" fillId="0" borderId="0" applyFill="0"/>
    <xf numFmtId="0" fontId="8" fillId="26" borderId="0" applyNumberFormat="0" applyFont="0" applyBorder="0" applyAlignment="0"/>
    <xf numFmtId="0" fontId="70" fillId="0" borderId="0">
      <alignment horizontal="left" indent="6"/>
    </xf>
    <xf numFmtId="0" fontId="71" fillId="0" borderId="0" applyFill="0">
      <alignment horizontal="left" indent="6"/>
    </xf>
    <xf numFmtId="185" fontId="8" fillId="0" borderId="0" applyFill="0"/>
    <xf numFmtId="0" fontId="8" fillId="26" borderId="0" applyNumberFormat="0" applyFont="0" applyBorder="0" applyAlignment="0"/>
    <xf numFmtId="0" fontId="70" fillId="26" borderId="0">
      <alignment horizontal="left" indent="7"/>
    </xf>
    <xf numFmtId="186" fontId="72" fillId="0" borderId="0" applyFill="0">
      <alignment horizontal="left" indent="7"/>
    </xf>
    <xf numFmtId="185" fontId="44" fillId="0" borderId="0" applyFill="0"/>
    <xf numFmtId="0" fontId="8" fillId="26" borderId="0" applyNumberFormat="0" applyFont="0" applyBorder="0" applyAlignment="0"/>
    <xf numFmtId="0" fontId="73" fillId="0" borderId="0">
      <alignment horizontal="left" indent="8"/>
    </xf>
    <xf numFmtId="0" fontId="44" fillId="0" borderId="0" applyFill="0">
      <alignment horizontal="left" indent="8"/>
    </xf>
    <xf numFmtId="185" fontId="44" fillId="26" borderId="0"/>
    <xf numFmtId="0" fontId="8" fillId="26" borderId="0" applyNumberFormat="0" applyFont="0" applyBorder="0" applyAlignment="0"/>
    <xf numFmtId="0" fontId="73" fillId="0" borderId="0" applyFill="0">
      <alignment horizontal="left" indent="9"/>
    </xf>
    <xf numFmtId="0" fontId="44" fillId="0" borderId="0" applyFill="0">
      <alignment horizontal="left" indent="9"/>
    </xf>
    <xf numFmtId="4" fontId="74" fillId="31" borderId="0" applyNumberFormat="0" applyProtection="0">
      <alignment horizontal="left" vertical="center" wrapText="1" indent="1"/>
    </xf>
    <xf numFmtId="4" fontId="24" fillId="32" borderId="18" applyNumberFormat="0" applyProtection="0">
      <alignment horizontal="left" vertical="center" indent="1"/>
    </xf>
    <xf numFmtId="4" fontId="23" fillId="33" borderId="0" applyNumberFormat="0" applyProtection="0">
      <alignment horizontal="left" vertical="center" indent="1"/>
    </xf>
    <xf numFmtId="4" fontId="23" fillId="34" borderId="0" applyNumberFormat="0" applyProtection="0">
      <alignment horizontal="left" vertical="center" indent="1"/>
    </xf>
    <xf numFmtId="4" fontId="75" fillId="30" borderId="19" applyNumberFormat="0" applyProtection="0">
      <alignment horizontal="right" vertical="center"/>
    </xf>
    <xf numFmtId="4" fontId="76" fillId="30" borderId="19" applyNumberFormat="0" applyProtection="0">
      <alignment horizontal="right" vertical="center"/>
    </xf>
    <xf numFmtId="4" fontId="74" fillId="8" borderId="19" applyNumberFormat="0" applyProtection="0">
      <alignment horizontal="left" vertical="center" wrapText="1" indent="1"/>
    </xf>
    <xf numFmtId="0" fontId="77" fillId="34" borderId="19" applyNumberFormat="0" applyProtection="0">
      <alignment horizontal="left" vertical="top" indent="1"/>
    </xf>
    <xf numFmtId="4" fontId="78" fillId="0" borderId="0" applyNumberFormat="0" applyProtection="0">
      <alignment horizontal="left" vertical="center" indent="1"/>
    </xf>
    <xf numFmtId="4" fontId="79" fillId="30" borderId="19" applyNumberFormat="0" applyProtection="0">
      <alignment horizontal="right" vertical="center"/>
    </xf>
    <xf numFmtId="0" fontId="80" fillId="35" borderId="0"/>
    <xf numFmtId="0" fontId="25" fillId="0" borderId="0"/>
    <xf numFmtId="38" fontId="12" fillId="0" borderId="1"/>
    <xf numFmtId="0" fontId="81" fillId="0" borderId="0"/>
    <xf numFmtId="0" fontId="82" fillId="0" borderId="0" applyNumberFormat="0" applyFill="0" applyBorder="0" applyAlignment="0" applyProtection="0"/>
    <xf numFmtId="0" fontId="83" fillId="0" borderId="20" applyNumberFormat="0" applyFill="0" applyAlignment="0" applyProtection="0"/>
    <xf numFmtId="0" fontId="107" fillId="0" borderId="29" applyNumberFormat="0" applyFill="0" applyAlignment="0" applyProtection="0"/>
    <xf numFmtId="0" fontId="107" fillId="0" borderId="29" applyNumberFormat="0" applyFill="0" applyAlignment="0" applyProtection="0"/>
    <xf numFmtId="0" fontId="84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41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9" fontId="85" fillId="0" borderId="0" applyFont="0" applyFill="0" applyBorder="0" applyAlignment="0" applyProtection="0"/>
    <xf numFmtId="0" fontId="8" fillId="0" borderId="0"/>
    <xf numFmtId="0" fontId="11" fillId="0" borderId="0"/>
    <xf numFmtId="187" fontId="85" fillId="0" borderId="0" applyFont="0" applyFill="0" applyBorder="0" applyAlignment="0" applyProtection="0"/>
    <xf numFmtId="172" fontId="85" fillId="0" borderId="0" applyFont="0" applyFill="0" applyBorder="0" applyAlignment="0" applyProtection="0"/>
    <xf numFmtId="188" fontId="85" fillId="0" borderId="0" applyFont="0" applyFill="0" applyBorder="0" applyAlignment="0" applyProtection="0"/>
    <xf numFmtId="189" fontId="85" fillId="0" borderId="0" applyFont="0" applyFill="0" applyBorder="0" applyAlignment="0" applyProtection="0"/>
    <xf numFmtId="0" fontId="85" fillId="0" borderId="0"/>
    <xf numFmtId="0" fontId="8" fillId="0" borderId="0"/>
    <xf numFmtId="0" fontId="86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</cellStyleXfs>
  <cellXfs count="207">
    <xf numFmtId="0" fontId="0" fillId="0" borderId="0" xfId="0"/>
    <xf numFmtId="170" fontId="30" fillId="0" borderId="0" xfId="181" applyNumberFormat="1" applyFont="1" applyFill="1" applyBorder="1" applyAlignment="1">
      <alignment horizontal="right" vertical="center"/>
    </xf>
    <xf numFmtId="170" fontId="30" fillId="0" borderId="13" xfId="181" applyNumberFormat="1" applyFont="1" applyFill="1" applyBorder="1" applyAlignment="1">
      <alignment horizontal="right" vertical="center"/>
    </xf>
    <xf numFmtId="170" fontId="30" fillId="0" borderId="0" xfId="176" applyNumberFormat="1" applyFont="1" applyFill="1" applyBorder="1" applyAlignment="1">
      <alignment horizontal="right" vertical="center"/>
    </xf>
    <xf numFmtId="170" fontId="30" fillId="0" borderId="13" xfId="176" applyNumberFormat="1" applyFont="1" applyFill="1" applyBorder="1" applyAlignment="1">
      <alignment horizontal="right" vertical="center"/>
    </xf>
    <xf numFmtId="170" fontId="30" fillId="0" borderId="21" xfId="176" applyNumberFormat="1" applyFont="1" applyFill="1" applyBorder="1" applyAlignment="1">
      <alignment horizontal="right" vertical="center"/>
    </xf>
    <xf numFmtId="170" fontId="30" fillId="0" borderId="13" xfId="186" applyNumberFormat="1" applyFont="1" applyFill="1" applyBorder="1" applyAlignment="1">
      <alignment horizontal="right" vertical="center"/>
    </xf>
    <xf numFmtId="170" fontId="30" fillId="0" borderId="0" xfId="186" applyNumberFormat="1" applyFont="1" applyFill="1" applyBorder="1" applyAlignment="1">
      <alignment horizontal="right" vertical="center"/>
    </xf>
    <xf numFmtId="171" fontId="30" fillId="0" borderId="0" xfId="176" applyNumberFormat="1" applyFont="1" applyFill="1" applyBorder="1" applyAlignment="1">
      <alignment horizontal="right" vertical="center"/>
    </xf>
    <xf numFmtId="170" fontId="30" fillId="0" borderId="0" xfId="176" applyNumberFormat="1" applyFont="1" applyFill="1" applyAlignment="1">
      <alignment horizontal="right" vertical="center"/>
    </xf>
    <xf numFmtId="169" fontId="30" fillId="0" borderId="0" xfId="176" applyNumberFormat="1" applyFont="1" applyFill="1" applyBorder="1" applyAlignment="1">
      <alignment horizontal="right" vertical="center"/>
    </xf>
    <xf numFmtId="167" fontId="30" fillId="0" borderId="0" xfId="176" applyFont="1" applyFill="1" applyBorder="1" applyAlignment="1">
      <alignment horizontal="right" vertical="center"/>
    </xf>
    <xf numFmtId="167" fontId="30" fillId="0" borderId="0" xfId="176" applyFont="1" applyFill="1" applyBorder="1" applyAlignment="1">
      <alignment vertical="center"/>
    </xf>
    <xf numFmtId="170" fontId="30" fillId="0" borderId="21" xfId="186" applyNumberFormat="1" applyFont="1" applyFill="1" applyBorder="1" applyAlignment="1">
      <alignment horizontal="right" vertical="center"/>
    </xf>
    <xf numFmtId="37" fontId="87" fillId="0" borderId="0" xfId="309" applyFont="1" applyAlignment="1">
      <alignment vertical="center"/>
    </xf>
    <xf numFmtId="37" fontId="30" fillId="0" borderId="0" xfId="309" applyFont="1" applyAlignment="1">
      <alignment vertical="center"/>
    </xf>
    <xf numFmtId="37" fontId="87" fillId="0" borderId="0" xfId="309" applyFont="1" applyAlignment="1">
      <alignment horizontal="center" vertical="center"/>
    </xf>
    <xf numFmtId="170" fontId="87" fillId="0" borderId="0" xfId="309" applyNumberFormat="1" applyFont="1" applyAlignment="1">
      <alignment horizontal="right" vertical="center"/>
    </xf>
    <xf numFmtId="37" fontId="87" fillId="0" borderId="13" xfId="309" applyFont="1" applyBorder="1" applyAlignment="1">
      <alignment vertical="center"/>
    </xf>
    <xf numFmtId="37" fontId="87" fillId="0" borderId="13" xfId="309" applyFont="1" applyBorder="1" applyAlignment="1">
      <alignment horizontal="center" vertical="center"/>
    </xf>
    <xf numFmtId="170" fontId="87" fillId="0" borderId="13" xfId="309" applyNumberFormat="1" applyFont="1" applyBorder="1" applyAlignment="1">
      <alignment horizontal="center" vertical="center"/>
    </xf>
    <xf numFmtId="170" fontId="87" fillId="0" borderId="13" xfId="309" applyNumberFormat="1" applyFont="1" applyBorder="1" applyAlignment="1">
      <alignment horizontal="right" vertical="center"/>
    </xf>
    <xf numFmtId="168" fontId="87" fillId="0" borderId="0" xfId="309" applyNumberFormat="1" applyFont="1" applyAlignment="1">
      <alignment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vertical="center"/>
    </xf>
    <xf numFmtId="170" fontId="87" fillId="0" borderId="1" xfId="0" applyNumberFormat="1" applyFont="1" applyBorder="1" applyAlignment="1">
      <alignment horizontal="right" vertical="center"/>
    </xf>
    <xf numFmtId="170" fontId="87" fillId="0" borderId="1" xfId="0" applyNumberFormat="1" applyFont="1" applyBorder="1" applyAlignment="1">
      <alignment horizontal="center" vertical="center"/>
    </xf>
    <xf numFmtId="170" fontId="87" fillId="0" borderId="0" xfId="0" quotePrefix="1" applyNumberFormat="1" applyFont="1" applyAlignment="1">
      <alignment horizontal="right" vertical="center"/>
    </xf>
    <xf numFmtId="170" fontId="87" fillId="0" borderId="0" xfId="0" applyNumberFormat="1" applyFont="1" applyAlignment="1">
      <alignment horizontal="right" vertical="center"/>
    </xf>
    <xf numFmtId="0" fontId="88" fillId="0" borderId="0" xfId="0" applyFont="1" applyAlignment="1">
      <alignment horizontal="center" vertical="center"/>
    </xf>
    <xf numFmtId="170" fontId="88" fillId="0" borderId="0" xfId="0" applyNumberFormat="1" applyFont="1" applyAlignment="1">
      <alignment horizontal="center" vertical="center"/>
    </xf>
    <xf numFmtId="0" fontId="87" fillId="0" borderId="0" xfId="0" applyFont="1" applyAlignment="1">
      <alignment horizontal="center" vertical="center"/>
    </xf>
    <xf numFmtId="170" fontId="87" fillId="0" borderId="13" xfId="0" applyNumberFormat="1" applyFont="1" applyBorder="1" applyAlignment="1">
      <alignment horizontal="right" vertical="center"/>
    </xf>
    <xf numFmtId="170" fontId="87" fillId="0" borderId="0" xfId="0" applyNumberFormat="1" applyFont="1" applyAlignment="1">
      <alignment horizontal="center" vertical="center"/>
    </xf>
    <xf numFmtId="170" fontId="30" fillId="0" borderId="0" xfId="309" applyNumberFormat="1" applyFont="1" applyAlignment="1">
      <alignment horizontal="right" vertical="center"/>
    </xf>
    <xf numFmtId="170" fontId="30" fillId="0" borderId="0" xfId="309" applyNumberFormat="1" applyFont="1" applyAlignment="1">
      <alignment horizontal="center" vertical="center"/>
    </xf>
    <xf numFmtId="37" fontId="30" fillId="0" borderId="0" xfId="309" quotePrefix="1" applyFont="1" applyAlignment="1">
      <alignment vertical="center"/>
    </xf>
    <xf numFmtId="170" fontId="30" fillId="0" borderId="0" xfId="181" applyNumberFormat="1" applyFont="1" applyFill="1" applyBorder="1" applyAlignment="1">
      <alignment horizontal="center" vertical="center"/>
    </xf>
    <xf numFmtId="0" fontId="30" fillId="0" borderId="0" xfId="291" applyFont="1" applyAlignment="1">
      <alignment vertical="center"/>
    </xf>
    <xf numFmtId="37" fontId="87" fillId="0" borderId="0" xfId="309" applyFont="1" applyAlignment="1">
      <alignment horizontal="left" vertical="center"/>
    </xf>
    <xf numFmtId="37" fontId="109" fillId="0" borderId="0" xfId="309" applyFont="1" applyAlignment="1">
      <alignment vertical="center"/>
    </xf>
    <xf numFmtId="37" fontId="109" fillId="0" borderId="0" xfId="309" applyFont="1" applyAlignment="1">
      <alignment horizontal="center" vertical="center"/>
    </xf>
    <xf numFmtId="170" fontId="109" fillId="0" borderId="0" xfId="181" applyNumberFormat="1" applyFont="1" applyFill="1" applyAlignment="1">
      <alignment horizontal="right" vertical="center"/>
    </xf>
    <xf numFmtId="170" fontId="109" fillId="0" borderId="0" xfId="181" applyNumberFormat="1" applyFont="1" applyFill="1" applyBorder="1" applyAlignment="1">
      <alignment horizontal="center" vertical="center"/>
    </xf>
    <xf numFmtId="170" fontId="30" fillId="0" borderId="0" xfId="181" applyNumberFormat="1" applyFont="1" applyFill="1" applyAlignment="1">
      <alignment horizontal="right" vertical="center"/>
    </xf>
    <xf numFmtId="170" fontId="30" fillId="0" borderId="0" xfId="181" applyNumberFormat="1" applyFont="1" applyFill="1" applyBorder="1" applyAlignment="1">
      <alignment vertical="center"/>
    </xf>
    <xf numFmtId="0" fontId="30" fillId="0" borderId="0" xfId="0" applyFont="1"/>
    <xf numFmtId="170" fontId="30" fillId="0" borderId="21" xfId="181" applyNumberFormat="1" applyFont="1" applyFill="1" applyBorder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30" fillId="0" borderId="13" xfId="0" applyFont="1" applyBorder="1" applyAlignment="1">
      <alignment vertical="center"/>
    </xf>
    <xf numFmtId="37" fontId="30" fillId="0" borderId="13" xfId="309" applyFont="1" applyBorder="1" applyAlignment="1">
      <alignment vertical="center"/>
    </xf>
    <xf numFmtId="170" fontId="30" fillId="0" borderId="13" xfId="309" applyNumberFormat="1" applyFont="1" applyBorder="1" applyAlignment="1">
      <alignment vertical="center"/>
    </xf>
    <xf numFmtId="168" fontId="87" fillId="0" borderId="13" xfId="309" applyNumberFormat="1" applyFont="1" applyBorder="1" applyAlignment="1">
      <alignment horizontal="left" vertical="center"/>
    </xf>
    <xf numFmtId="168" fontId="87" fillId="0" borderId="0" xfId="309" applyNumberFormat="1" applyFont="1" applyAlignment="1">
      <alignment horizontal="left" vertical="center"/>
    </xf>
    <xf numFmtId="37" fontId="109" fillId="0" borderId="0" xfId="309" quotePrefix="1" applyFont="1" applyAlignment="1">
      <alignment vertical="center"/>
    </xf>
    <xf numFmtId="170" fontId="109" fillId="0" borderId="0" xfId="181" applyNumberFormat="1" applyFont="1" applyFill="1" applyBorder="1" applyAlignment="1">
      <alignment horizontal="right" vertical="center"/>
    </xf>
    <xf numFmtId="170" fontId="30" fillId="0" borderId="0" xfId="309" applyNumberFormat="1" applyFont="1" applyAlignment="1">
      <alignment vertical="center"/>
    </xf>
    <xf numFmtId="4" fontId="30" fillId="0" borderId="0" xfId="309" applyNumberFormat="1" applyFont="1" applyAlignment="1">
      <alignment vertical="center"/>
    </xf>
    <xf numFmtId="37" fontId="30" fillId="0" borderId="13" xfId="309" applyFont="1" applyBorder="1" applyAlignment="1">
      <alignment horizontal="center" vertical="center"/>
    </xf>
    <xf numFmtId="170" fontId="30" fillId="0" borderId="13" xfId="309" applyNumberFormat="1" applyFont="1" applyBorder="1" applyAlignment="1">
      <alignment horizontal="center" vertical="center"/>
    </xf>
    <xf numFmtId="170" fontId="30" fillId="0" borderId="13" xfId="309" applyNumberFormat="1" applyFont="1" applyBorder="1" applyAlignment="1">
      <alignment horizontal="right" vertical="center"/>
    </xf>
    <xf numFmtId="168" fontId="87" fillId="0" borderId="13" xfId="309" applyNumberFormat="1" applyFont="1" applyBorder="1" applyAlignment="1">
      <alignment vertical="center"/>
    </xf>
    <xf numFmtId="37" fontId="30" fillId="0" borderId="0" xfId="309" applyFont="1" applyAlignment="1">
      <alignment horizontal="right" vertical="center"/>
    </xf>
    <xf numFmtId="0" fontId="87" fillId="0" borderId="0" xfId="0" applyFont="1" applyAlignment="1">
      <alignment vertical="center"/>
    </xf>
    <xf numFmtId="0" fontId="87" fillId="0" borderId="0" xfId="289" applyFont="1" applyAlignment="1">
      <alignment horizontal="left" vertical="center"/>
    </xf>
    <xf numFmtId="0" fontId="30" fillId="0" borderId="0" xfId="289" applyFont="1" applyAlignment="1">
      <alignment horizontal="left" vertical="center"/>
    </xf>
    <xf numFmtId="170" fontId="30" fillId="0" borderId="0" xfId="0" applyNumberFormat="1" applyFont="1" applyAlignment="1">
      <alignment vertical="center"/>
    </xf>
    <xf numFmtId="37" fontId="87" fillId="0" borderId="0" xfId="0" applyNumberFormat="1" applyFont="1" applyAlignment="1">
      <alignment vertical="center"/>
    </xf>
    <xf numFmtId="0" fontId="30" fillId="0" borderId="0" xfId="308" applyFont="1" applyAlignment="1">
      <alignment vertical="center"/>
    </xf>
    <xf numFmtId="0" fontId="30" fillId="0" borderId="0" xfId="317" applyFont="1" applyAlignment="1">
      <alignment vertical="center"/>
    </xf>
    <xf numFmtId="37" fontId="30" fillId="0" borderId="0" xfId="309" applyFont="1" applyAlignment="1">
      <alignment horizontal="center" vertical="center"/>
    </xf>
    <xf numFmtId="170" fontId="87" fillId="0" borderId="0" xfId="309" applyNumberFormat="1" applyFont="1" applyAlignment="1">
      <alignment horizontal="center" vertical="center"/>
    </xf>
    <xf numFmtId="0" fontId="87" fillId="0" borderId="13" xfId="0" applyFont="1" applyBorder="1" applyAlignment="1">
      <alignment horizontal="center" vertical="center"/>
    </xf>
    <xf numFmtId="37" fontId="30" fillId="0" borderId="0" xfId="309" applyFont="1" applyAlignment="1">
      <alignment horizontal="left" vertical="center"/>
    </xf>
    <xf numFmtId="0" fontId="87" fillId="0" borderId="13" xfId="0" applyFont="1" applyBorder="1" applyAlignment="1">
      <alignment horizontal="center" vertical="center"/>
    </xf>
    <xf numFmtId="37" fontId="30" fillId="0" borderId="0" xfId="309" applyFont="1" applyAlignment="1">
      <alignment horizontal="center" vertical="center"/>
    </xf>
    <xf numFmtId="170" fontId="87" fillId="0" borderId="0" xfId="309" applyNumberFormat="1" applyFont="1" applyAlignment="1">
      <alignment horizontal="center" vertical="center"/>
    </xf>
    <xf numFmtId="0" fontId="87" fillId="0" borderId="13" xfId="0" applyFont="1" applyBorder="1" applyAlignment="1">
      <alignment horizontal="center" vertical="center"/>
    </xf>
    <xf numFmtId="0" fontId="87" fillId="0" borderId="0" xfId="0" applyFont="1" applyAlignment="1">
      <alignment horizontal="left" vertical="center"/>
    </xf>
    <xf numFmtId="170" fontId="30" fillId="0" borderId="0" xfId="176" applyNumberFormat="1" applyFont="1" applyFill="1" applyBorder="1" applyAlignment="1">
      <alignment horizontal="center" vertical="center"/>
    </xf>
    <xf numFmtId="0" fontId="87" fillId="0" borderId="0" xfId="0" applyFont="1" applyAlignment="1">
      <alignment horizontal="left" vertical="center"/>
    </xf>
    <xf numFmtId="37" fontId="87" fillId="0" borderId="0" xfId="0" applyNumberFormat="1" applyFont="1" applyAlignment="1">
      <alignment horizontal="left" vertical="center"/>
    </xf>
    <xf numFmtId="0" fontId="30" fillId="0" borderId="0" xfId="0" applyFont="1" applyAlignment="1">
      <alignment horizontal="centerContinuous" vertical="center"/>
    </xf>
    <xf numFmtId="168" fontId="87" fillId="0" borderId="0" xfId="0" applyNumberFormat="1" applyFont="1" applyAlignment="1">
      <alignment horizontal="centerContinuous" vertical="center"/>
    </xf>
    <xf numFmtId="170" fontId="87" fillId="0" borderId="0" xfId="0" applyNumberFormat="1" applyFont="1" applyAlignment="1">
      <alignment horizontal="centerContinuous" vertical="center"/>
    </xf>
    <xf numFmtId="170" fontId="30" fillId="0" borderId="0" xfId="0" applyNumberFormat="1" applyFont="1" applyAlignment="1">
      <alignment horizontal="centerContinuous" vertical="center"/>
    </xf>
    <xf numFmtId="0" fontId="87" fillId="0" borderId="13" xfId="289" applyFont="1" applyBorder="1" applyAlignment="1">
      <alignment horizontal="left" vertical="center"/>
    </xf>
    <xf numFmtId="0" fontId="30" fillId="0" borderId="13" xfId="0" applyFont="1" applyBorder="1" applyAlignment="1">
      <alignment horizontal="centerContinuous" vertical="center"/>
    </xf>
    <xf numFmtId="170" fontId="30" fillId="0" borderId="13" xfId="0" applyNumberFormat="1" applyFont="1" applyBorder="1" applyAlignment="1">
      <alignment horizontal="centerContinuous" vertical="center"/>
    </xf>
    <xf numFmtId="170" fontId="30" fillId="0" borderId="13" xfId="0" applyNumberFormat="1" applyFont="1" applyBorder="1" applyAlignment="1">
      <alignment vertical="center"/>
    </xf>
    <xf numFmtId="170" fontId="30" fillId="0" borderId="0" xfId="0" applyNumberFormat="1" applyFont="1" applyAlignment="1">
      <alignment horizontal="right" vertical="center"/>
    </xf>
    <xf numFmtId="170" fontId="87" fillId="0" borderId="13" xfId="289" applyNumberFormat="1" applyFont="1" applyBorder="1" applyAlignment="1">
      <alignment horizontal="right" vertical="center"/>
    </xf>
    <xf numFmtId="170" fontId="87" fillId="0" borderId="0" xfId="289" applyNumberFormat="1" applyFont="1" applyAlignment="1">
      <alignment horizontal="right" vertical="center"/>
    </xf>
    <xf numFmtId="170" fontId="30" fillId="0" borderId="0" xfId="317" applyNumberFormat="1" applyFont="1" applyAlignment="1">
      <alignment horizontal="right" vertical="center"/>
    </xf>
    <xf numFmtId="170" fontId="30" fillId="0" borderId="0" xfId="0" applyNumberFormat="1" applyFont="1" applyAlignment="1">
      <alignment horizontal="center" vertical="center"/>
    </xf>
    <xf numFmtId="170" fontId="30" fillId="0" borderId="13" xfId="317" applyNumberFormat="1" applyFont="1" applyBorder="1" applyAlignment="1">
      <alignment horizontal="right" vertical="center"/>
    </xf>
    <xf numFmtId="170" fontId="30" fillId="0" borderId="0" xfId="317" applyNumberFormat="1" applyFont="1" applyAlignment="1">
      <alignment vertical="center"/>
    </xf>
    <xf numFmtId="37" fontId="30" fillId="0" borderId="0" xfId="0" applyNumberFormat="1" applyFont="1" applyAlignment="1">
      <alignment vertical="center"/>
    </xf>
    <xf numFmtId="170" fontId="30" fillId="0" borderId="13" xfId="0" applyNumberFormat="1" applyFont="1" applyBorder="1" applyAlignment="1">
      <alignment horizontal="right" vertical="center"/>
    </xf>
    <xf numFmtId="170" fontId="30" fillId="0" borderId="13" xfId="317" applyNumberFormat="1" applyFont="1" applyBorder="1" applyAlignment="1">
      <alignment vertical="center"/>
    </xf>
    <xf numFmtId="190" fontId="30" fillId="0" borderId="21" xfId="317" applyNumberFormat="1" applyFont="1" applyBorder="1" applyAlignment="1">
      <alignment vertical="center"/>
    </xf>
    <xf numFmtId="171" fontId="3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center" vertical="center"/>
    </xf>
    <xf numFmtId="37" fontId="87" fillId="0" borderId="0" xfId="289" applyNumberFormat="1" applyFont="1" applyAlignment="1">
      <alignment vertical="center"/>
    </xf>
    <xf numFmtId="0" fontId="87" fillId="0" borderId="0" xfId="289" applyFont="1" applyAlignment="1">
      <alignment vertical="center"/>
    </xf>
    <xf numFmtId="0" fontId="110" fillId="0" borderId="0" xfId="289" applyFont="1" applyAlignment="1">
      <alignment horizontal="left" vertical="center"/>
    </xf>
    <xf numFmtId="0" fontId="87" fillId="0" borderId="13" xfId="0" applyFont="1" applyBorder="1" applyAlignment="1">
      <alignment horizontal="left" vertical="center"/>
    </xf>
    <xf numFmtId="0" fontId="30" fillId="0" borderId="13" xfId="0" applyFont="1" applyBorder="1" applyAlignment="1">
      <alignment horizontal="center" vertical="center"/>
    </xf>
    <xf numFmtId="0" fontId="87" fillId="0" borderId="0" xfId="289" applyFont="1" applyAlignment="1">
      <alignment horizontal="right" vertical="center"/>
    </xf>
    <xf numFmtId="168" fontId="87" fillId="0" borderId="0" xfId="0" applyNumberFormat="1" applyFont="1" applyAlignment="1">
      <alignment horizontal="center" vertical="center"/>
    </xf>
    <xf numFmtId="168" fontId="30" fillId="0" borderId="0" xfId="317" applyNumberFormat="1" applyFont="1" applyAlignment="1">
      <alignment horizontal="left" vertical="center"/>
    </xf>
    <xf numFmtId="0" fontId="30" fillId="0" borderId="0" xfId="308" quotePrefix="1" applyFont="1" applyAlignment="1">
      <alignment vertical="center"/>
    </xf>
    <xf numFmtId="170" fontId="30" fillId="0" borderId="0" xfId="317" applyNumberFormat="1" applyFont="1" applyAlignment="1">
      <alignment horizontal="right" vertical="center" wrapText="1"/>
    </xf>
    <xf numFmtId="0" fontId="89" fillId="0" borderId="0" xfId="0" applyFont="1" applyAlignment="1">
      <alignment vertical="center"/>
    </xf>
    <xf numFmtId="0" fontId="30" fillId="0" borderId="0" xfId="317" applyFont="1" applyAlignment="1">
      <alignment horizontal="left" vertical="center"/>
    </xf>
    <xf numFmtId="37" fontId="30" fillId="0" borderId="0" xfId="317" applyNumberFormat="1" applyFont="1" applyAlignment="1">
      <alignment horizontal="center" vertical="center"/>
    </xf>
    <xf numFmtId="0" fontId="30" fillId="0" borderId="0" xfId="317" applyFont="1" applyAlignment="1">
      <alignment horizontal="center" vertical="center"/>
    </xf>
    <xf numFmtId="170" fontId="30" fillId="0" borderId="0" xfId="317" applyNumberFormat="1" applyFont="1" applyAlignment="1">
      <alignment horizontal="center" vertical="center"/>
    </xf>
    <xf numFmtId="168" fontId="87" fillId="0" borderId="0" xfId="317" applyNumberFormat="1" applyFont="1" applyAlignment="1">
      <alignment vertical="center"/>
    </xf>
    <xf numFmtId="0" fontId="30" fillId="0" borderId="0" xfId="0" applyFont="1" applyAlignment="1">
      <alignment horizontal="justify" vertical="center" wrapText="1"/>
    </xf>
    <xf numFmtId="0" fontId="30" fillId="0" borderId="0" xfId="0" applyFont="1" applyAlignment="1">
      <alignment horizontal="right" vertical="center"/>
    </xf>
    <xf numFmtId="168" fontId="87" fillId="0" borderId="0" xfId="317" quotePrefix="1" applyNumberFormat="1" applyFont="1" applyAlignment="1">
      <alignment horizontal="left" vertical="center"/>
    </xf>
    <xf numFmtId="168" fontId="30" fillId="0" borderId="0" xfId="317" quotePrefix="1" applyNumberFormat="1" applyFont="1" applyAlignment="1">
      <alignment horizontal="left" vertical="center"/>
    </xf>
    <xf numFmtId="0" fontId="30" fillId="0" borderId="0" xfId="289" applyFont="1" applyAlignment="1">
      <alignment horizontal="center" vertical="center"/>
    </xf>
    <xf numFmtId="170" fontId="30" fillId="0" borderId="0" xfId="289" applyNumberFormat="1" applyFont="1" applyAlignment="1">
      <alignment horizontal="center" vertical="center"/>
    </xf>
    <xf numFmtId="0" fontId="30" fillId="0" borderId="0" xfId="289" applyFont="1" applyAlignment="1">
      <alignment vertical="center"/>
    </xf>
    <xf numFmtId="37" fontId="111" fillId="0" borderId="0" xfId="289" applyNumberFormat="1" applyFont="1" applyAlignment="1">
      <alignment vertical="center"/>
    </xf>
    <xf numFmtId="0" fontId="111" fillId="0" borderId="0" xfId="289" applyFont="1" applyAlignment="1">
      <alignment vertical="center"/>
    </xf>
    <xf numFmtId="0" fontId="111" fillId="0" borderId="0" xfId="289" applyFont="1" applyAlignment="1">
      <alignment horizontal="center" vertical="center"/>
    </xf>
    <xf numFmtId="170" fontId="111" fillId="0" borderId="0" xfId="289" applyNumberFormat="1" applyFont="1" applyAlignment="1">
      <alignment vertical="center"/>
    </xf>
    <xf numFmtId="0" fontId="111" fillId="0" borderId="13" xfId="289" applyFont="1" applyBorder="1" applyAlignment="1">
      <alignment vertical="center"/>
    </xf>
    <xf numFmtId="0" fontId="111" fillId="0" borderId="13" xfId="289" applyFont="1" applyBorder="1" applyAlignment="1">
      <alignment horizontal="center" vertical="center"/>
    </xf>
    <xf numFmtId="170" fontId="111" fillId="0" borderId="13" xfId="289" applyNumberFormat="1" applyFont="1" applyBorder="1" applyAlignment="1">
      <alignment vertical="center"/>
    </xf>
    <xf numFmtId="0" fontId="111" fillId="0" borderId="0" xfId="0" applyFont="1" applyAlignment="1">
      <alignment horizontal="left" vertical="center"/>
    </xf>
    <xf numFmtId="0" fontId="111" fillId="0" borderId="0" xfId="0" applyFont="1" applyAlignment="1">
      <alignment horizontal="center" vertical="center"/>
    </xf>
    <xf numFmtId="170" fontId="111" fillId="0" borderId="0" xfId="0" applyNumberFormat="1" applyFont="1" applyAlignment="1">
      <alignment horizontal="centerContinuous" vertical="center"/>
    </xf>
    <xf numFmtId="170" fontId="111" fillId="0" borderId="0" xfId="0" applyNumberFormat="1" applyFont="1" applyAlignment="1">
      <alignment horizontal="right" vertical="center"/>
    </xf>
    <xf numFmtId="170" fontId="110" fillId="0" borderId="0" xfId="0" applyNumberFormat="1" applyFont="1" applyAlignment="1">
      <alignment vertical="center"/>
    </xf>
    <xf numFmtId="0" fontId="110" fillId="0" borderId="0" xfId="0" applyFont="1" applyAlignment="1">
      <alignment vertical="center"/>
    </xf>
    <xf numFmtId="0" fontId="110" fillId="0" borderId="0" xfId="0" applyFont="1" applyAlignment="1">
      <alignment horizontal="center" vertical="center"/>
    </xf>
    <xf numFmtId="170" fontId="110" fillId="0" borderId="0" xfId="0" applyNumberFormat="1" applyFont="1" applyAlignment="1">
      <alignment horizontal="right" vertical="center"/>
    </xf>
    <xf numFmtId="170" fontId="111" fillId="0" borderId="0" xfId="289" applyNumberFormat="1" applyFont="1" applyAlignment="1">
      <alignment horizontal="right" vertical="center"/>
    </xf>
    <xf numFmtId="170" fontId="111" fillId="0" borderId="1" xfId="289" applyNumberFormat="1" applyFont="1" applyBorder="1" applyAlignment="1">
      <alignment horizontal="right" vertical="center"/>
    </xf>
    <xf numFmtId="0" fontId="111" fillId="0" borderId="0" xfId="0" applyFont="1" applyAlignment="1">
      <alignment vertical="center"/>
    </xf>
    <xf numFmtId="0" fontId="111" fillId="0" borderId="13" xfId="0" applyFont="1" applyBorder="1" applyAlignment="1">
      <alignment horizontal="center" vertical="center"/>
    </xf>
    <xf numFmtId="170" fontId="111" fillId="0" borderId="13" xfId="0" applyNumberFormat="1" applyFont="1" applyBorder="1" applyAlignment="1">
      <alignment horizontal="right" vertical="center"/>
    </xf>
    <xf numFmtId="170" fontId="111" fillId="0" borderId="13" xfId="289" applyNumberFormat="1" applyFont="1" applyBorder="1" applyAlignment="1">
      <alignment horizontal="right" vertical="center"/>
    </xf>
    <xf numFmtId="0" fontId="110" fillId="0" borderId="0" xfId="0" applyFont="1" applyAlignment="1">
      <alignment horizontal="left" vertical="center"/>
    </xf>
    <xf numFmtId="0" fontId="111" fillId="0" borderId="0" xfId="289" applyFont="1" applyAlignment="1">
      <alignment horizontal="left" vertical="center"/>
    </xf>
    <xf numFmtId="170" fontId="110" fillId="0" borderId="0" xfId="176" applyNumberFormat="1" applyFont="1" applyFill="1" applyBorder="1" applyAlignment="1">
      <alignment horizontal="right" vertical="center"/>
    </xf>
    <xf numFmtId="168" fontId="110" fillId="0" borderId="0" xfId="176" applyNumberFormat="1" applyFont="1" applyFill="1" applyBorder="1" applyAlignment="1">
      <alignment horizontal="right" vertical="center"/>
    </xf>
    <xf numFmtId="37" fontId="110" fillId="0" borderId="0" xfId="309" applyFont="1" applyAlignment="1">
      <alignment vertical="center"/>
    </xf>
    <xf numFmtId="170" fontId="110" fillId="0" borderId="13" xfId="176" applyNumberFormat="1" applyFont="1" applyFill="1" applyBorder="1" applyAlignment="1">
      <alignment horizontal="right" vertical="center"/>
    </xf>
    <xf numFmtId="168" fontId="112" fillId="0" borderId="0" xfId="417" applyNumberFormat="1" applyFont="1" applyAlignment="1">
      <alignment horizontal="right" vertical="center"/>
    </xf>
    <xf numFmtId="37" fontId="111" fillId="0" borderId="0" xfId="309" applyFont="1" applyAlignment="1">
      <alignment vertical="center"/>
    </xf>
    <xf numFmtId="170" fontId="110" fillId="0" borderId="21" xfId="176" applyNumberFormat="1" applyFont="1" applyFill="1" applyBorder="1" applyAlignment="1">
      <alignment horizontal="right" vertical="center"/>
    </xf>
    <xf numFmtId="170" fontId="111" fillId="0" borderId="0" xfId="0" applyNumberFormat="1" applyFont="1" applyAlignment="1">
      <alignment vertical="center"/>
    </xf>
    <xf numFmtId="170" fontId="111" fillId="0" borderId="1" xfId="0" applyNumberFormat="1" applyFont="1" applyBorder="1" applyAlignment="1">
      <alignment vertical="center"/>
    </xf>
    <xf numFmtId="170" fontId="111" fillId="0" borderId="0" xfId="309" applyNumberFormat="1" applyFont="1" applyAlignment="1">
      <alignment horizontal="right" vertical="center"/>
    </xf>
    <xf numFmtId="0" fontId="111" fillId="0" borderId="0" xfId="0" quotePrefix="1" applyFont="1" applyAlignment="1">
      <alignment vertical="center"/>
    </xf>
    <xf numFmtId="170" fontId="110" fillId="0" borderId="0" xfId="309" applyNumberFormat="1" applyFont="1" applyAlignment="1">
      <alignment horizontal="right" vertical="center"/>
    </xf>
    <xf numFmtId="170" fontId="110" fillId="0" borderId="0" xfId="317" applyNumberFormat="1" applyFont="1" applyAlignment="1">
      <alignment horizontal="right" vertical="center"/>
    </xf>
    <xf numFmtId="170" fontId="110" fillId="0" borderId="13" xfId="309" applyNumberFormat="1" applyFont="1" applyBorder="1" applyAlignment="1">
      <alignment horizontal="right" vertical="center"/>
    </xf>
    <xf numFmtId="170" fontId="110" fillId="0" borderId="13" xfId="317" applyNumberFormat="1" applyFont="1" applyBorder="1" applyAlignment="1">
      <alignment horizontal="right" vertical="center"/>
    </xf>
    <xf numFmtId="168" fontId="110" fillId="0" borderId="0" xfId="309" applyNumberFormat="1" applyFont="1" applyAlignment="1">
      <alignment horizontal="right" vertical="center"/>
    </xf>
    <xf numFmtId="170" fontId="112" fillId="0" borderId="0" xfId="417" applyNumberFormat="1" applyFont="1" applyAlignment="1">
      <alignment horizontal="right" vertical="center"/>
    </xf>
    <xf numFmtId="0" fontId="87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110" fillId="0" borderId="0" xfId="0" applyFont="1" applyAlignment="1">
      <alignment horizontal="center" vertical="center"/>
    </xf>
    <xf numFmtId="170" fontId="30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center" vertical="center"/>
    </xf>
    <xf numFmtId="0" fontId="110" fillId="0" borderId="0" xfId="0" applyFont="1" applyAlignment="1">
      <alignment horizontal="center" vertical="center"/>
    </xf>
    <xf numFmtId="170" fontId="112" fillId="0" borderId="13" xfId="417" applyNumberFormat="1" applyFont="1" applyBorder="1" applyAlignment="1">
      <alignment horizontal="right" vertical="center"/>
    </xf>
    <xf numFmtId="0" fontId="111" fillId="0" borderId="0" xfId="0" applyFont="1" applyBorder="1" applyAlignment="1">
      <alignment horizontal="center" vertical="center"/>
    </xf>
    <xf numFmtId="0" fontId="110" fillId="0" borderId="0" xfId="0" applyFont="1" applyAlignment="1">
      <alignment horizontal="center" vertical="center"/>
    </xf>
    <xf numFmtId="190" fontId="30" fillId="0" borderId="0" xfId="176" applyNumberFormat="1" applyFont="1" applyFill="1" applyBorder="1" applyAlignment="1">
      <alignment horizontal="right" vertical="center"/>
    </xf>
    <xf numFmtId="0" fontId="30" fillId="0" borderId="0" xfId="0" applyFont="1" applyAlignment="1">
      <alignment horizontal="center" vertical="center"/>
    </xf>
    <xf numFmtId="0" fontId="87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170" fontId="30" fillId="0" borderId="0" xfId="176" applyNumberFormat="1" applyFont="1" applyFill="1" applyBorder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110" fillId="0" borderId="0" xfId="0" applyFont="1" applyAlignment="1">
      <alignment horizontal="center" vertical="center"/>
    </xf>
    <xf numFmtId="170" fontId="30" fillId="0" borderId="0" xfId="176" applyNumberFormat="1" applyFont="1" applyFill="1" applyBorder="1" applyAlignment="1">
      <alignment vertical="center"/>
    </xf>
    <xf numFmtId="190" fontId="30" fillId="0" borderId="0" xfId="317" applyNumberFormat="1" applyFont="1" applyBorder="1" applyAlignment="1">
      <alignment vertical="center"/>
    </xf>
    <xf numFmtId="37" fontId="30" fillId="0" borderId="0" xfId="309" applyFont="1" applyAlignment="1">
      <alignment horizontal="center" vertical="center"/>
    </xf>
    <xf numFmtId="0" fontId="30" fillId="0" borderId="0" xfId="291" applyFont="1" applyAlignment="1">
      <alignment horizontal="center" vertical="center"/>
    </xf>
    <xf numFmtId="170" fontId="87" fillId="0" borderId="0" xfId="309" applyNumberFormat="1" applyFont="1" applyAlignment="1">
      <alignment horizontal="center" vertical="center"/>
    </xf>
    <xf numFmtId="0" fontId="87" fillId="0" borderId="13" xfId="0" applyFont="1" applyBorder="1" applyAlignment="1">
      <alignment horizontal="center" vertical="center"/>
    </xf>
    <xf numFmtId="170" fontId="87" fillId="0" borderId="13" xfId="0" applyNumberFormat="1" applyFont="1" applyBorder="1" applyAlignment="1">
      <alignment horizontal="center" vertical="center"/>
    </xf>
    <xf numFmtId="37" fontId="30" fillId="0" borderId="0" xfId="309" applyFont="1" applyAlignment="1">
      <alignment horizontal="left" vertical="center"/>
    </xf>
    <xf numFmtId="0" fontId="87" fillId="0" borderId="0" xfId="0" applyFont="1" applyAlignment="1">
      <alignment horizontal="left" vertical="center"/>
    </xf>
    <xf numFmtId="37" fontId="30" fillId="0" borderId="13" xfId="0" applyNumberFormat="1" applyFont="1" applyBorder="1" applyAlignment="1">
      <alignment horizontal="justify" vertical="center"/>
    </xf>
    <xf numFmtId="0" fontId="30" fillId="0" borderId="13" xfId="0" applyFont="1" applyBorder="1" applyAlignment="1">
      <alignment horizontal="justify" vertical="center"/>
    </xf>
    <xf numFmtId="37" fontId="30" fillId="0" borderId="0" xfId="309" applyFont="1" applyAlignment="1">
      <alignment horizontal="center" vertical="center"/>
    </xf>
    <xf numFmtId="37" fontId="110" fillId="0" borderId="13" xfId="0" applyNumberFormat="1" applyFont="1" applyBorder="1" applyAlignment="1">
      <alignment horizontal="justify" vertical="center" wrapText="1"/>
    </xf>
    <xf numFmtId="0" fontId="110" fillId="0" borderId="13" xfId="0" applyFont="1" applyBorder="1" applyAlignment="1">
      <alignment horizontal="justify" vertical="center" wrapText="1"/>
    </xf>
    <xf numFmtId="0" fontId="111" fillId="0" borderId="13" xfId="0" applyFont="1" applyBorder="1" applyAlignment="1">
      <alignment horizontal="center" vertical="center"/>
    </xf>
    <xf numFmtId="170" fontId="111" fillId="0" borderId="7" xfId="0" applyNumberFormat="1" applyFont="1" applyBorder="1" applyAlignment="1">
      <alignment horizontal="center" vertical="center"/>
    </xf>
    <xf numFmtId="170" fontId="111" fillId="0" borderId="0" xfId="0" applyNumberFormat="1" applyFont="1" applyAlignment="1">
      <alignment horizontal="center" vertical="center"/>
    </xf>
    <xf numFmtId="170" fontId="111" fillId="0" borderId="13" xfId="0" applyNumberFormat="1" applyFont="1" applyBorder="1" applyAlignment="1">
      <alignment horizontal="center" vertical="center"/>
    </xf>
    <xf numFmtId="37" fontId="110" fillId="0" borderId="0" xfId="309" applyFont="1" applyAlignment="1">
      <alignment horizontal="center" vertical="center"/>
    </xf>
    <xf numFmtId="170" fontId="30" fillId="0" borderId="13" xfId="0" applyNumberFormat="1" applyFont="1" applyBorder="1" applyAlignment="1">
      <alignment horizontal="justify" vertical="center"/>
    </xf>
    <xf numFmtId="0" fontId="30" fillId="0" borderId="13" xfId="0" applyFont="1" applyBorder="1" applyAlignment="1">
      <alignment horizontal="justify" vertical="center" wrapText="1"/>
    </xf>
    <xf numFmtId="170" fontId="30" fillId="0" borderId="13" xfId="0" applyNumberFormat="1" applyFont="1" applyBorder="1" applyAlignment="1">
      <alignment horizontal="justify" vertical="center" wrapText="1"/>
    </xf>
    <xf numFmtId="37" fontId="30" fillId="0" borderId="0" xfId="317" applyNumberFormat="1" applyFont="1" applyAlignment="1">
      <alignment horizontal="center" vertical="center"/>
    </xf>
  </cellXfs>
  <cellStyles count="418">
    <cellStyle name=" 3]_x000d__x000a_Zoomed=1_x000d__x000a_Row=104_x000d__x000a_Column=107_x000d__x000a_Height=302_x000d__x000a_Width=300_x000d__x000a_FontName=MS Sans Serif_x000d__x000a_FontStyle=0_x000d__x000a_FontSize=8_x000d__x000a_Prt" xfId="1" xr:uid="{00000000-0005-0000-0000-000000000000}"/>
    <cellStyle name="_Acap Asset 12-51" xfId="2" xr:uid="{00000000-0005-0000-0000-000001000000}"/>
    <cellStyle name="_Acap Asset 6-51" xfId="3" xr:uid="{00000000-0005-0000-0000-000002000000}"/>
    <cellStyle name="_ACAP CF 09. 2008_client" xfId="4" xr:uid="{00000000-0005-0000-0000-000003000000}"/>
    <cellStyle name="_Acap conso  Q2  2008" xfId="5" xr:uid="{00000000-0005-0000-0000-000004000000}"/>
    <cellStyle name="_Acap conso  Q3  2008_29-10-08" xfId="6" xr:uid="{00000000-0005-0000-0000-000005000000}"/>
    <cellStyle name="_Acap conso  Q3  2008_30-10-08" xfId="7" xr:uid="{00000000-0005-0000-0000-000006000000}"/>
    <cellStyle name="_Acap conso  Q3  2008_30-10-08_15.55" xfId="8" xr:uid="{00000000-0005-0000-0000-000007000000}"/>
    <cellStyle name="_Acap conso  Q3  2008_31-10-08" xfId="9" xr:uid="{00000000-0005-0000-0000-000008000000}"/>
    <cellStyle name="_Acap conso  Q4  2008" xfId="10" xr:uid="{00000000-0005-0000-0000-000009000000}"/>
    <cellStyle name="_Acap conso  Q4  2008 30-1-08" xfId="11" xr:uid="{00000000-0005-0000-0000-00000A000000}"/>
    <cellStyle name="_Acap conso  Q4  2008_040209_18.00" xfId="12" xr:uid="{00000000-0005-0000-0000-00000B000000}"/>
    <cellStyle name="_Acap conso  Q4  2008_210209" xfId="13" xr:uid="{00000000-0005-0000-0000-00000C000000}"/>
    <cellStyle name="_ACAP.CF.09. 2008" xfId="14" xr:uid="{00000000-0005-0000-0000-00000D000000}"/>
    <cellStyle name="_Acap-npl. bspl. 12. 51" xfId="15" xr:uid="{00000000-0005-0000-0000-00000E000000}"/>
    <cellStyle name="_Acap-npl. bspl. 6. 51" xfId="16" xr:uid="{00000000-0005-0000-0000-00000F000000}"/>
    <cellStyle name="_Acap-npl. bspl. 9. 51" xfId="17" xr:uid="{00000000-0005-0000-0000-000010000000}"/>
    <cellStyle name="_Acon. bspl. 12.51" xfId="18" xr:uid="{00000000-0005-0000-0000-000011000000}"/>
    <cellStyle name="_Acon. bspl. 6.51" xfId="19" xr:uid="{00000000-0005-0000-0000-000012000000}"/>
    <cellStyle name="_Addition and Disposal Q3 08" xfId="20" xr:uid="{00000000-0005-0000-0000-000013000000}"/>
    <cellStyle name="_AIP. bspl. 12. 2551" xfId="21" xr:uid="{00000000-0005-0000-0000-000014000000}"/>
    <cellStyle name="_Book3" xfId="22" xr:uid="{00000000-0005-0000-0000-000015000000}"/>
    <cellStyle name="_CapitalOK_fmv36Mths-IRRTable (2)" xfId="23" xr:uid="{00000000-0005-0000-0000-000016000000}"/>
    <cellStyle name="_Cap-Pay-Pro S4- IRR Table" xfId="24" xr:uid="{00000000-0005-0000-0000-000017000000}"/>
    <cellStyle name="_Cap-Pay-Pro S4- IRR Table (3)" xfId="25" xr:uid="{00000000-0005-0000-0000-000018000000}"/>
    <cellStyle name="_CF support (2)" xfId="26" xr:uid="{00000000-0005-0000-0000-000019000000}"/>
    <cellStyle name="_Conso Q4'08_14-2-09_update" xfId="27" xr:uid="{00000000-0005-0000-0000-00001A000000}"/>
    <cellStyle name="_conso0809_After Adjust Provision (Final)_COK" xfId="28" xr:uid="{00000000-0005-0000-0000-00001B000000}"/>
    <cellStyle name="_conso0812 non deferred tax" xfId="29" xr:uid="{00000000-0005-0000-0000-00001C000000}"/>
    <cellStyle name="_detail 092008" xfId="30" xr:uid="{00000000-0005-0000-0000-00001D000000}"/>
    <cellStyle name="_detail 122008" xfId="31" xr:uid="{00000000-0005-0000-0000-00001E000000}"/>
    <cellStyle name="_EVR-leasing" xfId="32" xr:uid="{00000000-0005-0000-0000-00001F000000}"/>
    <cellStyle name="_IS" xfId="33" xr:uid="{00000000-0005-0000-0000-000020000000}"/>
    <cellStyle name="_Lead - AMC - FINAL updated on 13.2.09" xfId="34" xr:uid="{00000000-0005-0000-0000-000021000000}"/>
    <cellStyle name="_lead ACAP final 2008_04-2-09" xfId="35" xr:uid="{00000000-0005-0000-0000-000022000000}"/>
    <cellStyle name="_lead ACAP Q3 2008_27-10-08" xfId="36" xr:uid="{00000000-0005-0000-0000-000023000000}"/>
    <cellStyle name="_Lead PPE_PCOL 12-2008" xfId="37" xr:uid="{00000000-0005-0000-0000-000024000000}"/>
    <cellStyle name="_Lead Services - Final 08 - 12.02.09" xfId="38" xr:uid="{00000000-0005-0000-0000-000025000000}"/>
    <cellStyle name="_Leasing PC  Server" xfId="39" xr:uid="{00000000-0005-0000-0000-000026000000}"/>
    <cellStyle name="_Payment 20 Unit install report - S2 (2)" xfId="40" xr:uid="{00000000-0005-0000-0000-000027000000}"/>
    <cellStyle name="_Pmt Solution_36mth_May17-05_final" xfId="41" xr:uid="{00000000-0005-0000-0000-000028000000}"/>
    <cellStyle name="_PPE Q3 08" xfId="42" xr:uid="{00000000-0005-0000-0000-000029000000}"/>
    <cellStyle name="_Rentle Branch" xfId="43" xr:uid="{00000000-0005-0000-0000-00002A000000}"/>
    <cellStyle name="_Services. bspl. 12. 2008.new" xfId="44" xr:uid="{00000000-0005-0000-0000-00002B000000}"/>
    <cellStyle name="_Services.cashflow.6.2551" xfId="45" xr:uid="{00000000-0005-0000-0000-00002C000000}"/>
    <cellStyle name="_Star.bspl.6,2008  P1+2,3,4(PWC)" xfId="46" xr:uid="{00000000-0005-0000-0000-00002D000000}"/>
    <cellStyle name="_Star.bspl.9,2008  P1+2,3,4(PWC)" xfId="47" xr:uid="{00000000-0005-0000-0000-00002E000000}"/>
    <cellStyle name="_Tax calculation 1208 Advisory" xfId="48" xr:uid="{00000000-0005-0000-0000-00002F000000}"/>
    <cellStyle name="_TB Acap NPL-Acon" xfId="49" xr:uid="{00000000-0005-0000-0000-000030000000}"/>
    <cellStyle name="_งบทดลอง Q3" xfId="50" xr:uid="{00000000-0005-0000-0000-000031000000}"/>
    <cellStyle name="0,0_x000d__x000a_NA_x000d__x000a_" xfId="51" xr:uid="{00000000-0005-0000-0000-000032000000}"/>
    <cellStyle name="0,0_x000d__x000a_NA_x000d__x000a_ 2" xfId="52" xr:uid="{00000000-0005-0000-0000-000033000000}"/>
    <cellStyle name="0,0_x000d__x000a_NA_x000d__x000a_ 3" xfId="53" xr:uid="{00000000-0005-0000-0000-000034000000}"/>
    <cellStyle name="20% - Accent1 2" xfId="54" xr:uid="{00000000-0005-0000-0000-000035000000}"/>
    <cellStyle name="20% - Accent1 3" xfId="55" xr:uid="{00000000-0005-0000-0000-000036000000}"/>
    <cellStyle name="20% - Accent1 4" xfId="56" xr:uid="{00000000-0005-0000-0000-000037000000}"/>
    <cellStyle name="20% - Accent2 2" xfId="57" xr:uid="{00000000-0005-0000-0000-000038000000}"/>
    <cellStyle name="20% - Accent2 3" xfId="58" xr:uid="{00000000-0005-0000-0000-000039000000}"/>
    <cellStyle name="20% - Accent2 4" xfId="59" xr:uid="{00000000-0005-0000-0000-00003A000000}"/>
    <cellStyle name="20% - Accent3 2" xfId="60" xr:uid="{00000000-0005-0000-0000-00003B000000}"/>
    <cellStyle name="20% - Accent3 3" xfId="61" xr:uid="{00000000-0005-0000-0000-00003C000000}"/>
    <cellStyle name="20% - Accent3 4" xfId="62" xr:uid="{00000000-0005-0000-0000-00003D000000}"/>
    <cellStyle name="20% - Accent4 2" xfId="63" xr:uid="{00000000-0005-0000-0000-00003E000000}"/>
    <cellStyle name="20% - Accent4 3" xfId="64" xr:uid="{00000000-0005-0000-0000-00003F000000}"/>
    <cellStyle name="20% - Accent4 4" xfId="65" xr:uid="{00000000-0005-0000-0000-000040000000}"/>
    <cellStyle name="20% - Accent5 2" xfId="66" xr:uid="{00000000-0005-0000-0000-000041000000}"/>
    <cellStyle name="20% - Accent5 3" xfId="67" xr:uid="{00000000-0005-0000-0000-000042000000}"/>
    <cellStyle name="20% - Accent5 4" xfId="68" xr:uid="{00000000-0005-0000-0000-000043000000}"/>
    <cellStyle name="20% - Accent6 2" xfId="69" xr:uid="{00000000-0005-0000-0000-000044000000}"/>
    <cellStyle name="20% - Accent6 3" xfId="70" xr:uid="{00000000-0005-0000-0000-000045000000}"/>
    <cellStyle name="20% - Accent6 4" xfId="71" xr:uid="{00000000-0005-0000-0000-000046000000}"/>
    <cellStyle name="40% - Accent1 2" xfId="72" xr:uid="{00000000-0005-0000-0000-000047000000}"/>
    <cellStyle name="40% - Accent1 3" xfId="73" xr:uid="{00000000-0005-0000-0000-000048000000}"/>
    <cellStyle name="40% - Accent1 4" xfId="74" xr:uid="{00000000-0005-0000-0000-000049000000}"/>
    <cellStyle name="40% - Accent2 2" xfId="75" xr:uid="{00000000-0005-0000-0000-00004A000000}"/>
    <cellStyle name="40% - Accent2 3" xfId="76" xr:uid="{00000000-0005-0000-0000-00004B000000}"/>
    <cellStyle name="40% - Accent2 4" xfId="77" xr:uid="{00000000-0005-0000-0000-00004C000000}"/>
    <cellStyle name="40% - Accent3 2" xfId="78" xr:uid="{00000000-0005-0000-0000-00004D000000}"/>
    <cellStyle name="40% - Accent3 3" xfId="79" xr:uid="{00000000-0005-0000-0000-00004E000000}"/>
    <cellStyle name="40% - Accent3 4" xfId="80" xr:uid="{00000000-0005-0000-0000-00004F000000}"/>
    <cellStyle name="40% - Accent4 2" xfId="81" xr:uid="{00000000-0005-0000-0000-000050000000}"/>
    <cellStyle name="40% - Accent4 3" xfId="82" xr:uid="{00000000-0005-0000-0000-000051000000}"/>
    <cellStyle name="40% - Accent4 4" xfId="83" xr:uid="{00000000-0005-0000-0000-000052000000}"/>
    <cellStyle name="40% - Accent5 2" xfId="84" xr:uid="{00000000-0005-0000-0000-000053000000}"/>
    <cellStyle name="40% - Accent5 3" xfId="85" xr:uid="{00000000-0005-0000-0000-000054000000}"/>
    <cellStyle name="40% - Accent5 4" xfId="86" xr:uid="{00000000-0005-0000-0000-000055000000}"/>
    <cellStyle name="40% - Accent6 2" xfId="87" xr:uid="{00000000-0005-0000-0000-000056000000}"/>
    <cellStyle name="40% - Accent6 3" xfId="88" xr:uid="{00000000-0005-0000-0000-000057000000}"/>
    <cellStyle name="40% - Accent6 4" xfId="89" xr:uid="{00000000-0005-0000-0000-000058000000}"/>
    <cellStyle name="60% - Accent1 2" xfId="90" xr:uid="{00000000-0005-0000-0000-000059000000}"/>
    <cellStyle name="60% - Accent1 3" xfId="91" xr:uid="{00000000-0005-0000-0000-00005A000000}"/>
    <cellStyle name="60% - Accent1 4" xfId="92" xr:uid="{00000000-0005-0000-0000-00005B000000}"/>
    <cellStyle name="60% - Accent2 2" xfId="93" xr:uid="{00000000-0005-0000-0000-00005C000000}"/>
    <cellStyle name="60% - Accent2 3" xfId="94" xr:uid="{00000000-0005-0000-0000-00005D000000}"/>
    <cellStyle name="60% - Accent2 4" xfId="95" xr:uid="{00000000-0005-0000-0000-00005E000000}"/>
    <cellStyle name="60% - Accent3 2" xfId="96" xr:uid="{00000000-0005-0000-0000-00005F000000}"/>
    <cellStyle name="60% - Accent3 3" xfId="97" xr:uid="{00000000-0005-0000-0000-000060000000}"/>
    <cellStyle name="60% - Accent3 4" xfId="98" xr:uid="{00000000-0005-0000-0000-000061000000}"/>
    <cellStyle name="60% - Accent4 2" xfId="99" xr:uid="{00000000-0005-0000-0000-000062000000}"/>
    <cellStyle name="60% - Accent4 3" xfId="100" xr:uid="{00000000-0005-0000-0000-000063000000}"/>
    <cellStyle name="60% - Accent4 4" xfId="101" xr:uid="{00000000-0005-0000-0000-000064000000}"/>
    <cellStyle name="60% - Accent5 2" xfId="102" xr:uid="{00000000-0005-0000-0000-000065000000}"/>
    <cellStyle name="60% - Accent5 3" xfId="103" xr:uid="{00000000-0005-0000-0000-000066000000}"/>
    <cellStyle name="60% - Accent5 4" xfId="104" xr:uid="{00000000-0005-0000-0000-000067000000}"/>
    <cellStyle name="60% - Accent6 2" xfId="105" xr:uid="{00000000-0005-0000-0000-000068000000}"/>
    <cellStyle name="60% - Accent6 3" xfId="106" xr:uid="{00000000-0005-0000-0000-000069000000}"/>
    <cellStyle name="60% - Accent6 4" xfId="107" xr:uid="{00000000-0005-0000-0000-00006A000000}"/>
    <cellStyle name="75" xfId="108" xr:uid="{00000000-0005-0000-0000-00006B000000}"/>
    <cellStyle name="Accent1 2" xfId="109" xr:uid="{00000000-0005-0000-0000-00006C000000}"/>
    <cellStyle name="Accent1 3" xfId="110" xr:uid="{00000000-0005-0000-0000-00006D000000}"/>
    <cellStyle name="Accent1 4" xfId="111" xr:uid="{00000000-0005-0000-0000-00006E000000}"/>
    <cellStyle name="Accent2 2" xfId="112" xr:uid="{00000000-0005-0000-0000-00006F000000}"/>
    <cellStyle name="Accent2 3" xfId="113" xr:uid="{00000000-0005-0000-0000-000070000000}"/>
    <cellStyle name="Accent2 4" xfId="114" xr:uid="{00000000-0005-0000-0000-000071000000}"/>
    <cellStyle name="Accent3 2" xfId="115" xr:uid="{00000000-0005-0000-0000-000072000000}"/>
    <cellStyle name="Accent3 3" xfId="116" xr:uid="{00000000-0005-0000-0000-000073000000}"/>
    <cellStyle name="Accent3 4" xfId="117" xr:uid="{00000000-0005-0000-0000-000074000000}"/>
    <cellStyle name="Accent4 2" xfId="118" xr:uid="{00000000-0005-0000-0000-000075000000}"/>
    <cellStyle name="Accent4 3" xfId="119" xr:uid="{00000000-0005-0000-0000-000076000000}"/>
    <cellStyle name="Accent4 4" xfId="120" xr:uid="{00000000-0005-0000-0000-000077000000}"/>
    <cellStyle name="Accent5 2" xfId="121" xr:uid="{00000000-0005-0000-0000-000078000000}"/>
    <cellStyle name="Accent5 3" xfId="122" xr:uid="{00000000-0005-0000-0000-000079000000}"/>
    <cellStyle name="Accent5 4" xfId="123" xr:uid="{00000000-0005-0000-0000-00007A000000}"/>
    <cellStyle name="Accent6 2" xfId="124" xr:uid="{00000000-0005-0000-0000-00007B000000}"/>
    <cellStyle name="Accent6 3" xfId="125" xr:uid="{00000000-0005-0000-0000-00007C000000}"/>
    <cellStyle name="Accent6 4" xfId="126" xr:uid="{00000000-0005-0000-0000-00007D000000}"/>
    <cellStyle name="Bad 2" xfId="127" xr:uid="{00000000-0005-0000-0000-00007E000000}"/>
    <cellStyle name="Bad 3" xfId="128" xr:uid="{00000000-0005-0000-0000-00007F000000}"/>
    <cellStyle name="Bad 4" xfId="129" xr:uid="{00000000-0005-0000-0000-000080000000}"/>
    <cellStyle name="Body" xfId="130" xr:uid="{00000000-0005-0000-0000-000081000000}"/>
    <cellStyle name="Border" xfId="131" xr:uid="{00000000-0005-0000-0000-000082000000}"/>
    <cellStyle name="Brand Align Left Text" xfId="132" xr:uid="{00000000-0005-0000-0000-000083000000}"/>
    <cellStyle name="Brand Default" xfId="133" xr:uid="{00000000-0005-0000-0000-000084000000}"/>
    <cellStyle name="Brand Percent" xfId="134" xr:uid="{00000000-0005-0000-0000-000085000000}"/>
    <cellStyle name="Brand Source" xfId="135" xr:uid="{00000000-0005-0000-0000-000086000000}"/>
    <cellStyle name="Brand Subtitle with Underline" xfId="136" xr:uid="{00000000-0005-0000-0000-000087000000}"/>
    <cellStyle name="Brand Subtitle without Underline" xfId="137" xr:uid="{00000000-0005-0000-0000-000088000000}"/>
    <cellStyle name="Brand Title" xfId="138" xr:uid="{00000000-0005-0000-0000-000089000000}"/>
    <cellStyle name="C00A" xfId="139" xr:uid="{00000000-0005-0000-0000-00008A000000}"/>
    <cellStyle name="C00B" xfId="140" xr:uid="{00000000-0005-0000-0000-00008B000000}"/>
    <cellStyle name="C00L" xfId="141" xr:uid="{00000000-0005-0000-0000-00008C000000}"/>
    <cellStyle name="C01A" xfId="142" xr:uid="{00000000-0005-0000-0000-00008D000000}"/>
    <cellStyle name="C01B" xfId="143" xr:uid="{00000000-0005-0000-0000-00008E000000}"/>
    <cellStyle name="C01H" xfId="144" xr:uid="{00000000-0005-0000-0000-00008F000000}"/>
    <cellStyle name="C01L" xfId="145" xr:uid="{00000000-0005-0000-0000-000090000000}"/>
    <cellStyle name="C02A" xfId="146" xr:uid="{00000000-0005-0000-0000-000091000000}"/>
    <cellStyle name="C02B" xfId="147" xr:uid="{00000000-0005-0000-0000-000092000000}"/>
    <cellStyle name="C02H" xfId="148" xr:uid="{00000000-0005-0000-0000-000093000000}"/>
    <cellStyle name="C02L" xfId="149" xr:uid="{00000000-0005-0000-0000-000094000000}"/>
    <cellStyle name="C03A" xfId="150" xr:uid="{00000000-0005-0000-0000-000095000000}"/>
    <cellStyle name="C03B" xfId="151" xr:uid="{00000000-0005-0000-0000-000096000000}"/>
    <cellStyle name="C03H" xfId="152" xr:uid="{00000000-0005-0000-0000-000097000000}"/>
    <cellStyle name="C03L" xfId="153" xr:uid="{00000000-0005-0000-0000-000098000000}"/>
    <cellStyle name="C04A" xfId="154" xr:uid="{00000000-0005-0000-0000-000099000000}"/>
    <cellStyle name="C04B" xfId="155" xr:uid="{00000000-0005-0000-0000-00009A000000}"/>
    <cellStyle name="C04H" xfId="156" xr:uid="{00000000-0005-0000-0000-00009B000000}"/>
    <cellStyle name="C04L" xfId="157" xr:uid="{00000000-0005-0000-0000-00009C000000}"/>
    <cellStyle name="C05A" xfId="158" xr:uid="{00000000-0005-0000-0000-00009D000000}"/>
    <cellStyle name="C05B" xfId="159" xr:uid="{00000000-0005-0000-0000-00009E000000}"/>
    <cellStyle name="C05H" xfId="160" xr:uid="{00000000-0005-0000-0000-00009F000000}"/>
    <cellStyle name="C05L" xfId="161" xr:uid="{00000000-0005-0000-0000-0000A0000000}"/>
    <cellStyle name="C06A" xfId="162" xr:uid="{00000000-0005-0000-0000-0000A1000000}"/>
    <cellStyle name="C06B" xfId="163" xr:uid="{00000000-0005-0000-0000-0000A2000000}"/>
    <cellStyle name="C06H" xfId="164" xr:uid="{00000000-0005-0000-0000-0000A3000000}"/>
    <cellStyle name="C06L" xfId="165" xr:uid="{00000000-0005-0000-0000-0000A4000000}"/>
    <cellStyle name="C07A" xfId="166" xr:uid="{00000000-0005-0000-0000-0000A5000000}"/>
    <cellStyle name="C07B" xfId="167" xr:uid="{00000000-0005-0000-0000-0000A6000000}"/>
    <cellStyle name="C07H" xfId="168" xr:uid="{00000000-0005-0000-0000-0000A7000000}"/>
    <cellStyle name="C07L" xfId="169" xr:uid="{00000000-0005-0000-0000-0000A8000000}"/>
    <cellStyle name="Calculation 2" xfId="170" xr:uid="{00000000-0005-0000-0000-0000A9000000}"/>
    <cellStyle name="Calculation 3" xfId="171" xr:uid="{00000000-0005-0000-0000-0000AA000000}"/>
    <cellStyle name="Calculation 4" xfId="172" xr:uid="{00000000-0005-0000-0000-0000AB000000}"/>
    <cellStyle name="Check Cell 2" xfId="173" xr:uid="{00000000-0005-0000-0000-0000AC000000}"/>
    <cellStyle name="Check Cell 3" xfId="174" xr:uid="{00000000-0005-0000-0000-0000AD000000}"/>
    <cellStyle name="Check Cell 4" xfId="175" xr:uid="{00000000-0005-0000-0000-0000AE000000}"/>
    <cellStyle name="Comma" xfId="176" builtinId="3"/>
    <cellStyle name="Comma 10" xfId="177" xr:uid="{00000000-0005-0000-0000-0000B1000000}"/>
    <cellStyle name="Comma 10 2" xfId="178" xr:uid="{00000000-0005-0000-0000-0000B2000000}"/>
    <cellStyle name="Comma 10 2 3" xfId="414" xr:uid="{FF60E235-7B69-4047-8DA4-2D4B3A98E847}"/>
    <cellStyle name="Comma 11" xfId="179" xr:uid="{00000000-0005-0000-0000-0000B3000000}"/>
    <cellStyle name="Comma 11 2" xfId="180" xr:uid="{00000000-0005-0000-0000-0000B4000000}"/>
    <cellStyle name="Comma 12" xfId="181" xr:uid="{00000000-0005-0000-0000-0000B5000000}"/>
    <cellStyle name="Comma 12 2" xfId="182" xr:uid="{00000000-0005-0000-0000-0000B6000000}"/>
    <cellStyle name="Comma 13" xfId="183" xr:uid="{00000000-0005-0000-0000-0000B7000000}"/>
    <cellStyle name="Comma 14" xfId="184" xr:uid="{00000000-0005-0000-0000-0000B8000000}"/>
    <cellStyle name="Comma 15" xfId="185" xr:uid="{00000000-0005-0000-0000-0000B9000000}"/>
    <cellStyle name="Comma 2" xfId="186" xr:uid="{00000000-0005-0000-0000-0000BA000000}"/>
    <cellStyle name="Comma 2 2" xfId="187" xr:uid="{00000000-0005-0000-0000-0000BB000000}"/>
    <cellStyle name="Comma 2 2 2" xfId="188" xr:uid="{00000000-0005-0000-0000-0000BC000000}"/>
    <cellStyle name="Comma 2 3" xfId="189" xr:uid="{00000000-0005-0000-0000-0000BD000000}"/>
    <cellStyle name="Comma 2 3 2" xfId="190" xr:uid="{00000000-0005-0000-0000-0000BE000000}"/>
    <cellStyle name="Comma 2 4" xfId="191" xr:uid="{00000000-0005-0000-0000-0000BF000000}"/>
    <cellStyle name="Comma 2 5" xfId="192" xr:uid="{00000000-0005-0000-0000-0000C0000000}"/>
    <cellStyle name="Comma 2_50-09_AP_OP_CHQ-1" xfId="193" xr:uid="{00000000-0005-0000-0000-0000C1000000}"/>
    <cellStyle name="Comma 3" xfId="194" xr:uid="{00000000-0005-0000-0000-0000C2000000}"/>
    <cellStyle name="Comma 3 2" xfId="195" xr:uid="{00000000-0005-0000-0000-0000C3000000}"/>
    <cellStyle name="Comma 3 2 2" xfId="196" xr:uid="{00000000-0005-0000-0000-0000C4000000}"/>
    <cellStyle name="Comma 3 3" xfId="197" xr:uid="{00000000-0005-0000-0000-0000C5000000}"/>
    <cellStyle name="Comma 3 4" xfId="198" xr:uid="{00000000-0005-0000-0000-0000C6000000}"/>
    <cellStyle name="Comma 4" xfId="199" xr:uid="{00000000-0005-0000-0000-0000C7000000}"/>
    <cellStyle name="Comma 4 2" xfId="200" xr:uid="{00000000-0005-0000-0000-0000C8000000}"/>
    <cellStyle name="Comma 4 2 2" xfId="201" xr:uid="{00000000-0005-0000-0000-0000C9000000}"/>
    <cellStyle name="Comma 4 3" xfId="202" xr:uid="{00000000-0005-0000-0000-0000CA000000}"/>
    <cellStyle name="Comma 5" xfId="203" xr:uid="{00000000-0005-0000-0000-0000CB000000}"/>
    <cellStyle name="Comma 5 2" xfId="204" xr:uid="{00000000-0005-0000-0000-0000CC000000}"/>
    <cellStyle name="Comma 5 3" xfId="205" xr:uid="{00000000-0005-0000-0000-0000CD000000}"/>
    <cellStyle name="Comma 6" xfId="206" xr:uid="{00000000-0005-0000-0000-0000CE000000}"/>
    <cellStyle name="Comma 6 2" xfId="207" xr:uid="{00000000-0005-0000-0000-0000CF000000}"/>
    <cellStyle name="Comma 6 3" xfId="208" xr:uid="{00000000-0005-0000-0000-0000D0000000}"/>
    <cellStyle name="Comma 7" xfId="209" xr:uid="{00000000-0005-0000-0000-0000D1000000}"/>
    <cellStyle name="Comma 7 2" xfId="210" xr:uid="{00000000-0005-0000-0000-0000D2000000}"/>
    <cellStyle name="Comma 71" xfId="415" xr:uid="{7122A73F-4468-4C00-8AD6-1480912F55FA}"/>
    <cellStyle name="Comma 72" xfId="416" xr:uid="{AECB2553-1780-4309-888F-A31DC77AA680}"/>
    <cellStyle name="Comma 8" xfId="211" xr:uid="{00000000-0005-0000-0000-0000D3000000}"/>
    <cellStyle name="Comma 9" xfId="212" xr:uid="{00000000-0005-0000-0000-0000D4000000}"/>
    <cellStyle name="Comma 9 2" xfId="213" xr:uid="{00000000-0005-0000-0000-0000D5000000}"/>
    <cellStyle name="Comma 9 3" xfId="214" xr:uid="{00000000-0005-0000-0000-0000D6000000}"/>
    <cellStyle name="comma zerodec" xfId="215" xr:uid="{00000000-0005-0000-0000-0000D7000000}"/>
    <cellStyle name="Currency 2" xfId="216" xr:uid="{00000000-0005-0000-0000-0000D8000000}"/>
    <cellStyle name="Currency1" xfId="217" xr:uid="{00000000-0005-0000-0000-0000D9000000}"/>
    <cellStyle name="Currency1 2" xfId="218" xr:uid="{00000000-0005-0000-0000-0000DA000000}"/>
    <cellStyle name="Dollar (zero dec)" xfId="219" xr:uid="{00000000-0005-0000-0000-0000DB000000}"/>
    <cellStyle name="Dollar (zero dec) 2" xfId="220" xr:uid="{00000000-0005-0000-0000-0000DC000000}"/>
    <cellStyle name="earc_x0015_l_Interᕃ" xfId="221" xr:uid="{00000000-0005-0000-0000-0000DD000000}"/>
    <cellStyle name="Euro" xfId="222" xr:uid="{00000000-0005-0000-0000-0000DE000000}"/>
    <cellStyle name="Euro 2" xfId="223" xr:uid="{00000000-0005-0000-0000-0000DF000000}"/>
    <cellStyle name="Explanatory Text 2" xfId="224" xr:uid="{00000000-0005-0000-0000-0000E0000000}"/>
    <cellStyle name="Explanatory Text 3" xfId="225" xr:uid="{00000000-0005-0000-0000-0000E1000000}"/>
    <cellStyle name="Explanatory Text 4" xfId="226" xr:uid="{00000000-0005-0000-0000-0000E2000000}"/>
    <cellStyle name="Good 2" xfId="227" xr:uid="{00000000-0005-0000-0000-0000E3000000}"/>
    <cellStyle name="Good 3" xfId="228" xr:uid="{00000000-0005-0000-0000-0000E4000000}"/>
    <cellStyle name="Good 4" xfId="229" xr:uid="{00000000-0005-0000-0000-0000E5000000}"/>
    <cellStyle name="Grey" xfId="230" xr:uid="{00000000-0005-0000-0000-0000E6000000}"/>
    <cellStyle name="Header1" xfId="231" xr:uid="{00000000-0005-0000-0000-0000E7000000}"/>
    <cellStyle name="Header2" xfId="232" xr:uid="{00000000-0005-0000-0000-0000E8000000}"/>
    <cellStyle name="Heading 1 2" xfId="233" xr:uid="{00000000-0005-0000-0000-0000E9000000}"/>
    <cellStyle name="Heading 1 3" xfId="234" xr:uid="{00000000-0005-0000-0000-0000EA000000}"/>
    <cellStyle name="Heading 1 4" xfId="235" xr:uid="{00000000-0005-0000-0000-0000EB000000}"/>
    <cellStyle name="Heading 2 2" xfId="236" xr:uid="{00000000-0005-0000-0000-0000EC000000}"/>
    <cellStyle name="Heading 2 3" xfId="237" xr:uid="{00000000-0005-0000-0000-0000ED000000}"/>
    <cellStyle name="Heading 2 4" xfId="238" xr:uid="{00000000-0005-0000-0000-0000EE000000}"/>
    <cellStyle name="Heading 3 2" xfId="239" xr:uid="{00000000-0005-0000-0000-0000EF000000}"/>
    <cellStyle name="Heading 3 3" xfId="240" xr:uid="{00000000-0005-0000-0000-0000F0000000}"/>
    <cellStyle name="Heading 3 4" xfId="241" xr:uid="{00000000-0005-0000-0000-0000F1000000}"/>
    <cellStyle name="Heading 4 2" xfId="242" xr:uid="{00000000-0005-0000-0000-0000F2000000}"/>
    <cellStyle name="Heading 4 3" xfId="243" xr:uid="{00000000-0005-0000-0000-0000F3000000}"/>
    <cellStyle name="Heading 4 4" xfId="244" xr:uid="{00000000-0005-0000-0000-0000F4000000}"/>
    <cellStyle name="Hyperlink 2" xfId="245" xr:uid="{00000000-0005-0000-0000-0000F5000000}"/>
    <cellStyle name="Input [yellow]" xfId="246" xr:uid="{00000000-0005-0000-0000-0000F6000000}"/>
    <cellStyle name="Input 2" xfId="247" xr:uid="{00000000-0005-0000-0000-0000F7000000}"/>
    <cellStyle name="Input 3" xfId="248" xr:uid="{00000000-0005-0000-0000-0000F8000000}"/>
    <cellStyle name="Input 4" xfId="249" xr:uid="{00000000-0005-0000-0000-0000F9000000}"/>
    <cellStyle name="Input 5" xfId="250" xr:uid="{00000000-0005-0000-0000-0000FA000000}"/>
    <cellStyle name="Input 6" xfId="251" xr:uid="{00000000-0005-0000-0000-0000FB000000}"/>
    <cellStyle name="Input 7" xfId="252" xr:uid="{00000000-0005-0000-0000-0000FC000000}"/>
    <cellStyle name="Linked Cell 2" xfId="253" xr:uid="{00000000-0005-0000-0000-0000FD000000}"/>
    <cellStyle name="Linked Cell 3" xfId="254" xr:uid="{00000000-0005-0000-0000-0000FE000000}"/>
    <cellStyle name="Linked Cell 4" xfId="255" xr:uid="{00000000-0005-0000-0000-0000FF000000}"/>
    <cellStyle name="MainData" xfId="256" xr:uid="{00000000-0005-0000-0000-000000010000}"/>
    <cellStyle name="MajorTotal" xfId="257" xr:uid="{00000000-0005-0000-0000-000001010000}"/>
    <cellStyle name="Milliers_annexe7b_EN_final" xfId="258" xr:uid="{00000000-0005-0000-0000-000002010000}"/>
    <cellStyle name="Neutral 2" xfId="259" xr:uid="{00000000-0005-0000-0000-000003010000}"/>
    <cellStyle name="Neutral 3" xfId="260" xr:uid="{00000000-0005-0000-0000-000004010000}"/>
    <cellStyle name="Neutral 4" xfId="261" xr:uid="{00000000-0005-0000-0000-000005010000}"/>
    <cellStyle name="no dec" xfId="262" xr:uid="{00000000-0005-0000-0000-000006010000}"/>
    <cellStyle name="norma" xfId="263" xr:uid="{00000000-0005-0000-0000-000007010000}"/>
    <cellStyle name="Normal" xfId="0" builtinId="0"/>
    <cellStyle name="Normal - Style1" xfId="264" xr:uid="{00000000-0005-0000-0000-000009010000}"/>
    <cellStyle name="Normal - Style1 2" xfId="265" xr:uid="{00000000-0005-0000-0000-00000A010000}"/>
    <cellStyle name="Normal 10" xfId="266" xr:uid="{00000000-0005-0000-0000-00000B010000}"/>
    <cellStyle name="Normal 10 2" xfId="267" xr:uid="{00000000-0005-0000-0000-00000C010000}"/>
    <cellStyle name="Normal 10 3" xfId="268" xr:uid="{00000000-0005-0000-0000-00000D010000}"/>
    <cellStyle name="Normal 11" xfId="269" xr:uid="{00000000-0005-0000-0000-00000E010000}"/>
    <cellStyle name="Normal 11 2" xfId="270" xr:uid="{00000000-0005-0000-0000-00000F010000}"/>
    <cellStyle name="Normal 11 3" xfId="271" xr:uid="{00000000-0005-0000-0000-000010010000}"/>
    <cellStyle name="Normal 12" xfId="272" xr:uid="{00000000-0005-0000-0000-000011010000}"/>
    <cellStyle name="Normal 12 2" xfId="273" xr:uid="{00000000-0005-0000-0000-000012010000}"/>
    <cellStyle name="Normal 12 3" xfId="274" xr:uid="{00000000-0005-0000-0000-000013010000}"/>
    <cellStyle name="Normal 13" xfId="275" xr:uid="{00000000-0005-0000-0000-000014010000}"/>
    <cellStyle name="Normal 13 2" xfId="276" xr:uid="{00000000-0005-0000-0000-000015010000}"/>
    <cellStyle name="Normal 14" xfId="277" xr:uid="{00000000-0005-0000-0000-000016010000}"/>
    <cellStyle name="Normal 14 2" xfId="278" xr:uid="{00000000-0005-0000-0000-000017010000}"/>
    <cellStyle name="Normal 15" xfId="279" xr:uid="{00000000-0005-0000-0000-000018010000}"/>
    <cellStyle name="Normal 15 2" xfId="280" xr:uid="{00000000-0005-0000-0000-000019010000}"/>
    <cellStyle name="Normal 16" xfId="281" xr:uid="{00000000-0005-0000-0000-00001A010000}"/>
    <cellStyle name="Normal 16 2" xfId="282" xr:uid="{00000000-0005-0000-0000-00001B010000}"/>
    <cellStyle name="Normal 17" xfId="283" xr:uid="{00000000-0005-0000-0000-00001C010000}"/>
    <cellStyle name="Normal 17 2" xfId="284" xr:uid="{00000000-0005-0000-0000-00001D010000}"/>
    <cellStyle name="Normal 18" xfId="285" xr:uid="{00000000-0005-0000-0000-00001E010000}"/>
    <cellStyle name="Normal 18 2" xfId="286" xr:uid="{00000000-0005-0000-0000-00001F010000}"/>
    <cellStyle name="Normal 19" xfId="287" xr:uid="{00000000-0005-0000-0000-000020010000}"/>
    <cellStyle name="Normal 19 2" xfId="288" xr:uid="{00000000-0005-0000-0000-000021010000}"/>
    <cellStyle name="Normal 2" xfId="289" xr:uid="{00000000-0005-0000-0000-000022010000}"/>
    <cellStyle name="Normal 2 2" xfId="290" xr:uid="{00000000-0005-0000-0000-000023010000}"/>
    <cellStyle name="Normal 2 2 2" xfId="291" xr:uid="{00000000-0005-0000-0000-000024010000}"/>
    <cellStyle name="Normal 2 3" xfId="292" xr:uid="{00000000-0005-0000-0000-000025010000}"/>
    <cellStyle name="Normal 2 4" xfId="293" xr:uid="{00000000-0005-0000-0000-000026010000}"/>
    <cellStyle name="Normal 2_50-09_AP_OP_CHQ-1" xfId="294" xr:uid="{00000000-0005-0000-0000-000027010000}"/>
    <cellStyle name="Normal 20" xfId="295" xr:uid="{00000000-0005-0000-0000-000028010000}"/>
    <cellStyle name="Normal 21" xfId="296" xr:uid="{00000000-0005-0000-0000-000029010000}"/>
    <cellStyle name="Normal 22" xfId="297" xr:uid="{00000000-0005-0000-0000-00002A010000}"/>
    <cellStyle name="Normal 23" xfId="298" xr:uid="{00000000-0005-0000-0000-00002B010000}"/>
    <cellStyle name="Normal 24" xfId="299" xr:uid="{00000000-0005-0000-0000-00002C010000}"/>
    <cellStyle name="Normal 25" xfId="300" xr:uid="{00000000-0005-0000-0000-00002D010000}"/>
    <cellStyle name="Normal 26" xfId="301" xr:uid="{00000000-0005-0000-0000-00002E010000}"/>
    <cellStyle name="Normal 27" xfId="302" xr:uid="{00000000-0005-0000-0000-00002F010000}"/>
    <cellStyle name="Normal 28" xfId="303" xr:uid="{00000000-0005-0000-0000-000030010000}"/>
    <cellStyle name="Normal 3" xfId="304" xr:uid="{00000000-0005-0000-0000-000031010000}"/>
    <cellStyle name="Normal 3 2" xfId="305" xr:uid="{00000000-0005-0000-0000-000032010000}"/>
    <cellStyle name="Normal 3 3" xfId="306" xr:uid="{00000000-0005-0000-0000-000033010000}"/>
    <cellStyle name="Normal 3_CF MNR Q1 10" xfId="307" xr:uid="{00000000-0005-0000-0000-000034010000}"/>
    <cellStyle name="Normal 3_CF MNR Q1 10 2" xfId="308" xr:uid="{00000000-0005-0000-0000-000035010000}"/>
    <cellStyle name="Normal 4" xfId="309" xr:uid="{00000000-0005-0000-0000-000036010000}"/>
    <cellStyle name="Normal 4 2" xfId="310" xr:uid="{00000000-0005-0000-0000-000037010000}"/>
    <cellStyle name="Normal 4 2 2" xfId="417" xr:uid="{83B062C3-F865-475C-A7DB-966DA0EF03F7}"/>
    <cellStyle name="Normal 4 3" xfId="311" xr:uid="{00000000-0005-0000-0000-000038010000}"/>
    <cellStyle name="Normal 4 4" xfId="312" xr:uid="{00000000-0005-0000-0000-000039010000}"/>
    <cellStyle name="Normal 5" xfId="313" xr:uid="{00000000-0005-0000-0000-00003A010000}"/>
    <cellStyle name="Normal 5 2" xfId="314" xr:uid="{00000000-0005-0000-0000-00003B010000}"/>
    <cellStyle name="Normal 5 3" xfId="315" xr:uid="{00000000-0005-0000-0000-00003C010000}"/>
    <cellStyle name="Normal 6" xfId="316" xr:uid="{00000000-0005-0000-0000-00003D010000}"/>
    <cellStyle name="Normal 6 2" xfId="317" xr:uid="{00000000-0005-0000-0000-00003E010000}"/>
    <cellStyle name="Normal 7" xfId="318" xr:uid="{00000000-0005-0000-0000-00003F010000}"/>
    <cellStyle name="Normal 7 2" xfId="319" xr:uid="{00000000-0005-0000-0000-000040010000}"/>
    <cellStyle name="Normal 8" xfId="320" xr:uid="{00000000-0005-0000-0000-000041010000}"/>
    <cellStyle name="Normal 8 2" xfId="321" xr:uid="{00000000-0005-0000-0000-000042010000}"/>
    <cellStyle name="Normal 8 3" xfId="322" xr:uid="{00000000-0005-0000-0000-000043010000}"/>
    <cellStyle name="Normal 9" xfId="323" xr:uid="{00000000-0005-0000-0000-000044010000}"/>
    <cellStyle name="Normal 9 2" xfId="324" xr:uid="{00000000-0005-0000-0000-000045010000}"/>
    <cellStyle name="Normal 9 3" xfId="325" xr:uid="{00000000-0005-0000-0000-000046010000}"/>
    <cellStyle name="Note 2" xfId="326" xr:uid="{00000000-0005-0000-0000-00004A010000}"/>
    <cellStyle name="Output 2" xfId="327" xr:uid="{00000000-0005-0000-0000-00004B010000}"/>
    <cellStyle name="Output 3" xfId="328" xr:uid="{00000000-0005-0000-0000-00004C010000}"/>
    <cellStyle name="Output 4" xfId="329" xr:uid="{00000000-0005-0000-0000-00004D010000}"/>
    <cellStyle name="Output Line Items" xfId="330" xr:uid="{00000000-0005-0000-0000-00004E010000}"/>
    <cellStyle name="Percent [2]" xfId="331" xr:uid="{00000000-0005-0000-0000-00004F010000}"/>
    <cellStyle name="Percent 2" xfId="332" xr:uid="{00000000-0005-0000-0000-000050010000}"/>
    <cellStyle name="Percent 2 2" xfId="333" xr:uid="{00000000-0005-0000-0000-000051010000}"/>
    <cellStyle name="Percent 2 3" xfId="334" xr:uid="{00000000-0005-0000-0000-000052010000}"/>
    <cellStyle name="Percent 3" xfId="335" xr:uid="{00000000-0005-0000-0000-000053010000}"/>
    <cellStyle name="Percent 3 2" xfId="336" xr:uid="{00000000-0005-0000-0000-000054010000}"/>
    <cellStyle name="Percent 4" xfId="337" xr:uid="{00000000-0005-0000-0000-000055010000}"/>
    <cellStyle name="Percent 4 2" xfId="338" xr:uid="{00000000-0005-0000-0000-000056010000}"/>
    <cellStyle name="Percent 5" xfId="339" xr:uid="{00000000-0005-0000-0000-000057010000}"/>
    <cellStyle name="Percent 5 2" xfId="340" xr:uid="{00000000-0005-0000-0000-000058010000}"/>
    <cellStyle name="Percent 6" xfId="341" xr:uid="{00000000-0005-0000-0000-000059010000}"/>
    <cellStyle name="PSChar" xfId="342" xr:uid="{00000000-0005-0000-0000-00005A010000}"/>
    <cellStyle name="PSInt" xfId="343" xr:uid="{00000000-0005-0000-0000-00005B010000}"/>
    <cellStyle name="pwstyle" xfId="344" xr:uid="{00000000-0005-0000-0000-00005C010000}"/>
    <cellStyle name="Quantity" xfId="345" xr:uid="{00000000-0005-0000-0000-00005D010000}"/>
    <cellStyle name="R00A" xfId="346" xr:uid="{00000000-0005-0000-0000-00005E010000}"/>
    <cellStyle name="R00B" xfId="347" xr:uid="{00000000-0005-0000-0000-00005F010000}"/>
    <cellStyle name="R00L" xfId="348" xr:uid="{00000000-0005-0000-0000-000060010000}"/>
    <cellStyle name="R01A" xfId="349" xr:uid="{00000000-0005-0000-0000-000061010000}"/>
    <cellStyle name="R01B" xfId="350" xr:uid="{00000000-0005-0000-0000-000062010000}"/>
    <cellStyle name="R01H" xfId="351" xr:uid="{00000000-0005-0000-0000-000063010000}"/>
    <cellStyle name="R01L" xfId="352" xr:uid="{00000000-0005-0000-0000-000064010000}"/>
    <cellStyle name="R02A" xfId="353" xr:uid="{00000000-0005-0000-0000-000065010000}"/>
    <cellStyle name="R02B" xfId="354" xr:uid="{00000000-0005-0000-0000-000066010000}"/>
    <cellStyle name="R02H" xfId="355" xr:uid="{00000000-0005-0000-0000-000067010000}"/>
    <cellStyle name="R02L" xfId="356" xr:uid="{00000000-0005-0000-0000-000068010000}"/>
    <cellStyle name="R03A" xfId="357" xr:uid="{00000000-0005-0000-0000-000069010000}"/>
    <cellStyle name="R03B" xfId="358" xr:uid="{00000000-0005-0000-0000-00006A010000}"/>
    <cellStyle name="R03H" xfId="359" xr:uid="{00000000-0005-0000-0000-00006B010000}"/>
    <cellStyle name="R03L" xfId="360" xr:uid="{00000000-0005-0000-0000-00006C010000}"/>
    <cellStyle name="R04A" xfId="361" xr:uid="{00000000-0005-0000-0000-00006D010000}"/>
    <cellStyle name="R04B" xfId="362" xr:uid="{00000000-0005-0000-0000-00006E010000}"/>
    <cellStyle name="R04H" xfId="363" xr:uid="{00000000-0005-0000-0000-00006F010000}"/>
    <cellStyle name="R04L" xfId="364" xr:uid="{00000000-0005-0000-0000-000070010000}"/>
    <cellStyle name="R05A" xfId="365" xr:uid="{00000000-0005-0000-0000-000071010000}"/>
    <cellStyle name="R05B" xfId="366" xr:uid="{00000000-0005-0000-0000-000072010000}"/>
    <cellStyle name="R05H" xfId="367" xr:uid="{00000000-0005-0000-0000-000073010000}"/>
    <cellStyle name="R05L" xfId="368" xr:uid="{00000000-0005-0000-0000-000074010000}"/>
    <cellStyle name="R06A" xfId="369" xr:uid="{00000000-0005-0000-0000-000075010000}"/>
    <cellStyle name="R06B" xfId="370" xr:uid="{00000000-0005-0000-0000-000076010000}"/>
    <cellStyle name="R06H" xfId="371" xr:uid="{00000000-0005-0000-0000-000077010000}"/>
    <cellStyle name="R06L" xfId="372" xr:uid="{00000000-0005-0000-0000-000078010000}"/>
    <cellStyle name="R07A" xfId="373" xr:uid="{00000000-0005-0000-0000-000079010000}"/>
    <cellStyle name="R07B" xfId="374" xr:uid="{00000000-0005-0000-0000-00007A010000}"/>
    <cellStyle name="R07H" xfId="375" xr:uid="{00000000-0005-0000-0000-00007B010000}"/>
    <cellStyle name="R07L" xfId="376" xr:uid="{00000000-0005-0000-0000-00007C010000}"/>
    <cellStyle name="SAPBEXchaText" xfId="377" xr:uid="{00000000-0005-0000-0000-00007D010000}"/>
    <cellStyle name="SAPBEXfilterDrill" xfId="378" xr:uid="{00000000-0005-0000-0000-00007E010000}"/>
    <cellStyle name="SAPBEXheaderItem" xfId="379" xr:uid="{00000000-0005-0000-0000-00007F010000}"/>
    <cellStyle name="SAPBEXheaderText" xfId="380" xr:uid="{00000000-0005-0000-0000-000080010000}"/>
    <cellStyle name="SAPBEXstdData" xfId="381" xr:uid="{00000000-0005-0000-0000-000081010000}"/>
    <cellStyle name="SAPBEXstdDataEmph" xfId="382" xr:uid="{00000000-0005-0000-0000-000082010000}"/>
    <cellStyle name="SAPBEXstdItem" xfId="383" xr:uid="{00000000-0005-0000-0000-000083010000}"/>
    <cellStyle name="SAPBEXstdItemX" xfId="384" xr:uid="{00000000-0005-0000-0000-000084010000}"/>
    <cellStyle name="SAPBEXtitle" xfId="385" xr:uid="{00000000-0005-0000-0000-000085010000}"/>
    <cellStyle name="SAPBEXundefined" xfId="386" xr:uid="{00000000-0005-0000-0000-000086010000}"/>
    <cellStyle name="Standard_B11" xfId="387" xr:uid="{00000000-0005-0000-0000-000087010000}"/>
    <cellStyle name="Style 1" xfId="388" xr:uid="{00000000-0005-0000-0000-000088010000}"/>
    <cellStyle name="SubTotal" xfId="389" xr:uid="{00000000-0005-0000-0000-000089010000}"/>
    <cellStyle name="thaif1" xfId="390" xr:uid="{00000000-0005-0000-0000-00008A010000}"/>
    <cellStyle name="Title 2" xfId="391" xr:uid="{00000000-0005-0000-0000-00008B010000}"/>
    <cellStyle name="Total 2" xfId="392" xr:uid="{00000000-0005-0000-0000-00008C010000}"/>
    <cellStyle name="Total 3" xfId="393" xr:uid="{00000000-0005-0000-0000-00008D010000}"/>
    <cellStyle name="Total 4" xfId="394" xr:uid="{00000000-0005-0000-0000-00008E010000}"/>
    <cellStyle name="Warning Text 2" xfId="395" xr:uid="{00000000-0005-0000-0000-00008F010000}"/>
    <cellStyle name="Warning Text 3" xfId="396" xr:uid="{00000000-0005-0000-0000-000090010000}"/>
    <cellStyle name="Warning Text 4" xfId="397" xr:uid="{00000000-0005-0000-0000-000091010000}"/>
    <cellStyle name="เครื่องหมายจุลภาค [0]_Excel_MD97DL" xfId="398" xr:uid="{00000000-0005-0000-0000-000092010000}"/>
    <cellStyle name="เครื่องหมายจุลภาค_Action_Plan_UOBที่บ้าน" xfId="399" xr:uid="{00000000-0005-0000-0000-000093010000}"/>
    <cellStyle name="เครื่องหมายสกุลเงิน [0]_Excel_MD97DL" xfId="400" xr:uid="{00000000-0005-0000-0000-000094010000}"/>
    <cellStyle name="เครื่องหมายสกุลเงิน_Excel_MD97DL" xfId="401" xr:uid="{00000000-0005-0000-0000-000095010000}"/>
    <cellStyle name="เชื่อมโยงหลายมิติ_RAY10-Acct-3103t Q1 2010" xfId="402" xr:uid="{00000000-0005-0000-0000-000096010000}"/>
    <cellStyle name="ตามการเชื่อมโยงหลายมิติ_RAY10-Acct-3103t Q1 2010" xfId="403" xr:uid="{00000000-0005-0000-0000-000097010000}"/>
    <cellStyle name="น้บะภฒ_95" xfId="404" xr:uid="{00000000-0005-0000-0000-000098010000}"/>
    <cellStyle name="ปกติ 2" xfId="405" xr:uid="{00000000-0005-0000-0000-000099010000}"/>
    <cellStyle name="ปกติ_219009-01-52" xfId="406" xr:uid="{00000000-0005-0000-0000-00009A010000}"/>
    <cellStyle name="ฤธถ [0]_95" xfId="407" xr:uid="{00000000-0005-0000-0000-00009C010000}"/>
    <cellStyle name="ฤธถ_95" xfId="408" xr:uid="{00000000-0005-0000-0000-00009D010000}"/>
    <cellStyle name="ล๋ศญ [0]_95" xfId="409" xr:uid="{00000000-0005-0000-0000-00009E010000}"/>
    <cellStyle name="ล๋ศญ_95" xfId="410" xr:uid="{00000000-0005-0000-0000-00009F010000}"/>
    <cellStyle name="วฅมุ_4ฟ๙ฝวภ๛" xfId="411" xr:uid="{00000000-0005-0000-0000-0000A0010000}"/>
    <cellStyle name="_x001d_๐'&amp;O—&amp;H_x000b__x0008_4_x0018__x0005__x0019__x000f__x0001__x0001_" xfId="412" xr:uid="{00000000-0005-0000-0000-0000A1010000}"/>
    <cellStyle name="標準_Book1 グラフ 1" xfId="413" xr:uid="{00000000-0005-0000-0000-0000A2010000}"/>
  </cellStyles>
  <dxfs count="0"/>
  <tableStyles count="0" defaultTableStyle="TableStyleMedium9" defaultPivotStyle="PivotStyleLight16"/>
  <colors>
    <mruColors>
      <color rgb="FFCC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3964A-82FF-4A87-8ED1-6281057FAE27}">
  <sheetPr>
    <tabColor rgb="FF00B050"/>
  </sheetPr>
  <dimension ref="A1:IV148"/>
  <sheetViews>
    <sheetView topLeftCell="A103" zoomScaleNormal="100" zoomScaleSheetLayoutView="100" workbookViewId="0">
      <selection activeCell="H115" sqref="H1:P1048576"/>
    </sheetView>
  </sheetViews>
  <sheetFormatPr defaultColWidth="9.140625" defaultRowHeight="16.5" customHeight="1"/>
  <cols>
    <col min="1" max="6" width="1.85546875" style="15" customWidth="1"/>
    <col min="7" max="7" width="27" style="15" customWidth="1"/>
    <col min="8" max="8" width="6" style="70" bestFit="1" customWidth="1"/>
    <col min="9" max="9" width="0.7109375" style="70" customWidth="1"/>
    <col min="10" max="10" width="12.7109375" style="35" customWidth="1"/>
    <col min="11" max="11" width="0.7109375" style="70" customWidth="1"/>
    <col min="12" max="12" width="12.7109375" style="34" customWidth="1"/>
    <col min="13" max="13" width="0.7109375" style="35" customWidth="1"/>
    <col min="14" max="14" width="12.7109375" style="34" customWidth="1"/>
    <col min="15" max="15" width="0.85546875" style="34" customWidth="1"/>
    <col min="16" max="16" width="12.7109375" style="34" customWidth="1"/>
    <col min="17" max="17" width="9.140625" style="15"/>
    <col min="18" max="18" width="15" style="15" bestFit="1" customWidth="1"/>
    <col min="19" max="19" width="12.140625" style="15" bestFit="1" customWidth="1"/>
    <col min="20" max="20" width="12.140625" style="15" customWidth="1"/>
    <col min="21" max="21" width="9.140625" style="15" bestFit="1" customWidth="1"/>
    <col min="22" max="22" width="14.140625" style="15" bestFit="1" customWidth="1"/>
    <col min="23" max="23" width="9.140625" style="15" bestFit="1" customWidth="1"/>
    <col min="24" max="24" width="12.85546875" style="15" bestFit="1" customWidth="1"/>
    <col min="25" max="232" width="9.140625" style="15"/>
    <col min="233" max="235" width="2.140625" style="15" customWidth="1"/>
    <col min="236" max="236" width="7.42578125" style="15" customWidth="1"/>
    <col min="237" max="237" width="2.140625" style="15" customWidth="1"/>
    <col min="238" max="238" width="2.42578125" style="15" customWidth="1"/>
    <col min="239" max="239" width="28.85546875" style="15" customWidth="1"/>
    <col min="240" max="240" width="8.140625" style="15" bestFit="1" customWidth="1"/>
    <col min="241" max="241" width="1.7109375" style="15" customWidth="1"/>
    <col min="242" max="242" width="14.7109375" style="15" customWidth="1"/>
    <col min="243" max="243" width="1.7109375" style="15" customWidth="1"/>
    <col min="244" max="244" width="14.7109375" style="15" customWidth="1"/>
    <col min="245" max="245" width="9.140625" style="15"/>
    <col min="246" max="246" width="9.85546875" style="15" bestFit="1" customWidth="1"/>
    <col min="247" max="248" width="10.5703125" style="15" customWidth="1"/>
    <col min="249" max="16384" width="9.140625" style="15"/>
  </cols>
  <sheetData>
    <row r="1" spans="1:256" ht="16.5" customHeight="1">
      <c r="A1" s="192" t="s">
        <v>108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16.5" customHeight="1">
      <c r="A2" s="14" t="s">
        <v>31</v>
      </c>
      <c r="B2" s="14"/>
      <c r="C2" s="14"/>
      <c r="D2" s="14"/>
      <c r="E2" s="14"/>
      <c r="F2" s="14"/>
      <c r="G2" s="14"/>
      <c r="H2" s="16"/>
      <c r="I2" s="16"/>
      <c r="J2" s="71"/>
      <c r="K2" s="16"/>
      <c r="L2" s="17"/>
      <c r="M2" s="71"/>
      <c r="N2" s="17"/>
      <c r="O2" s="17"/>
      <c r="P2" s="17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/>
      <c r="IG2" s="14"/>
      <c r="IH2" s="14"/>
      <c r="II2" s="14"/>
      <c r="IJ2" s="14"/>
      <c r="IK2" s="14"/>
      <c r="IL2" s="14"/>
      <c r="IM2" s="14"/>
      <c r="IN2" s="14"/>
      <c r="IO2" s="14"/>
      <c r="IP2" s="14"/>
      <c r="IQ2" s="14"/>
      <c r="IR2" s="14"/>
      <c r="IS2" s="14"/>
      <c r="IT2" s="14"/>
      <c r="IU2" s="14"/>
      <c r="IV2" s="14"/>
    </row>
    <row r="3" spans="1:256" ht="16.5" customHeight="1">
      <c r="A3" s="18" t="s">
        <v>147</v>
      </c>
      <c r="B3" s="18"/>
      <c r="C3" s="18"/>
      <c r="D3" s="18"/>
      <c r="E3" s="18"/>
      <c r="F3" s="18"/>
      <c r="G3" s="18"/>
      <c r="H3" s="19"/>
      <c r="I3" s="19"/>
      <c r="J3" s="20"/>
      <c r="K3" s="19"/>
      <c r="L3" s="21"/>
      <c r="M3" s="20"/>
      <c r="N3" s="21"/>
      <c r="O3" s="21"/>
      <c r="P3" s="21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  <c r="IQ3" s="14"/>
      <c r="IR3" s="14"/>
      <c r="IS3" s="14"/>
      <c r="IT3" s="14"/>
      <c r="IU3" s="14"/>
      <c r="IV3" s="14"/>
    </row>
    <row r="4" spans="1:256" ht="16.5" customHeight="1">
      <c r="A4" s="14"/>
      <c r="B4" s="14"/>
      <c r="C4" s="14"/>
      <c r="D4" s="14"/>
      <c r="E4" s="14"/>
      <c r="F4" s="14"/>
      <c r="G4" s="14"/>
      <c r="H4" s="16"/>
      <c r="I4" s="16"/>
      <c r="J4" s="71"/>
      <c r="K4" s="16"/>
      <c r="L4" s="17"/>
      <c r="M4" s="71"/>
      <c r="N4" s="17"/>
      <c r="O4" s="17"/>
      <c r="P4" s="17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  <c r="IQ4" s="14"/>
      <c r="IR4" s="14"/>
      <c r="IS4" s="14"/>
      <c r="IT4" s="14"/>
      <c r="IU4" s="14"/>
      <c r="IV4" s="14"/>
    </row>
    <row r="5" spans="1:256" ht="16.5" customHeight="1">
      <c r="A5" s="14"/>
      <c r="B5" s="14"/>
      <c r="C5" s="14"/>
      <c r="D5" s="14"/>
      <c r="E5" s="14"/>
      <c r="F5" s="14"/>
      <c r="G5" s="14"/>
      <c r="H5" s="16"/>
      <c r="I5" s="16"/>
      <c r="J5" s="71"/>
      <c r="K5" s="16"/>
      <c r="L5" s="17"/>
      <c r="M5" s="71"/>
      <c r="N5" s="17"/>
      <c r="O5" s="17"/>
      <c r="P5" s="17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</row>
    <row r="6" spans="1:256" ht="16.5" customHeight="1">
      <c r="A6" s="22"/>
      <c r="B6" s="14"/>
      <c r="C6" s="14"/>
      <c r="D6" s="14"/>
      <c r="E6" s="14"/>
      <c r="F6" s="14"/>
      <c r="G6" s="14"/>
      <c r="H6" s="16"/>
      <c r="I6" s="16"/>
      <c r="J6" s="188" t="s">
        <v>87</v>
      </c>
      <c r="K6" s="188"/>
      <c r="L6" s="188"/>
      <c r="M6" s="71"/>
      <c r="N6" s="188" t="s">
        <v>88</v>
      </c>
      <c r="O6" s="188"/>
      <c r="P6" s="188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</row>
    <row r="7" spans="1:256" ht="16.5" customHeight="1">
      <c r="A7" s="14"/>
      <c r="B7" s="14"/>
      <c r="C7" s="14"/>
      <c r="D7" s="14"/>
      <c r="E7" s="14"/>
      <c r="F7" s="14"/>
      <c r="G7" s="14"/>
      <c r="H7" s="23"/>
      <c r="I7" s="23"/>
      <c r="J7" s="189" t="s">
        <v>86</v>
      </c>
      <c r="K7" s="189"/>
      <c r="L7" s="189"/>
      <c r="M7" s="23"/>
      <c r="N7" s="190" t="s">
        <v>86</v>
      </c>
      <c r="O7" s="190"/>
      <c r="P7" s="190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ht="16.5" customHeight="1">
      <c r="A8" s="14"/>
      <c r="B8" s="14"/>
      <c r="C8" s="14"/>
      <c r="D8" s="14"/>
      <c r="E8" s="14"/>
      <c r="F8" s="14"/>
      <c r="G8" s="14"/>
      <c r="H8" s="24"/>
      <c r="I8" s="24"/>
      <c r="J8" s="25" t="s">
        <v>1</v>
      </c>
      <c r="K8" s="26"/>
      <c r="L8" s="25" t="s">
        <v>2</v>
      </c>
      <c r="M8" s="23"/>
      <c r="N8" s="25" t="s">
        <v>1</v>
      </c>
      <c r="O8" s="26"/>
      <c r="P8" s="25" t="s">
        <v>2</v>
      </c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ht="16.5" customHeight="1">
      <c r="A9" s="14"/>
      <c r="B9" s="14"/>
      <c r="C9" s="14"/>
      <c r="D9" s="14"/>
      <c r="E9" s="14"/>
      <c r="F9" s="14"/>
      <c r="G9" s="14"/>
      <c r="H9" s="24"/>
      <c r="I9" s="24"/>
      <c r="J9" s="27" t="s">
        <v>148</v>
      </c>
      <c r="K9" s="28"/>
      <c r="L9" s="28" t="s">
        <v>3</v>
      </c>
      <c r="M9" s="24"/>
      <c r="N9" s="27" t="s">
        <v>148</v>
      </c>
      <c r="O9" s="28"/>
      <c r="P9" s="28" t="s">
        <v>3</v>
      </c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</row>
    <row r="10" spans="1:256" ht="16.5" customHeight="1">
      <c r="A10" s="14"/>
      <c r="B10" s="14"/>
      <c r="C10" s="14"/>
      <c r="D10" s="14"/>
      <c r="E10" s="14"/>
      <c r="F10" s="14"/>
      <c r="G10" s="14"/>
      <c r="H10" s="29"/>
      <c r="I10" s="29"/>
      <c r="J10" s="27" t="s">
        <v>123</v>
      </c>
      <c r="K10" s="30"/>
      <c r="L10" s="27" t="s">
        <v>106</v>
      </c>
      <c r="M10" s="29"/>
      <c r="N10" s="27" t="s">
        <v>123</v>
      </c>
      <c r="O10" s="30"/>
      <c r="P10" s="27" t="s">
        <v>106</v>
      </c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</row>
    <row r="11" spans="1:256" ht="16.5" customHeight="1">
      <c r="A11" s="14"/>
      <c r="B11" s="14"/>
      <c r="C11" s="14"/>
      <c r="D11" s="14"/>
      <c r="E11" s="14"/>
      <c r="F11" s="14"/>
      <c r="G11" s="14"/>
      <c r="H11" s="72" t="s">
        <v>4</v>
      </c>
      <c r="I11" s="31"/>
      <c r="J11" s="32" t="s">
        <v>0</v>
      </c>
      <c r="K11" s="33"/>
      <c r="L11" s="32" t="s">
        <v>0</v>
      </c>
      <c r="M11" s="31"/>
      <c r="N11" s="32" t="s">
        <v>0</v>
      </c>
      <c r="O11" s="33"/>
      <c r="P11" s="32" t="s">
        <v>0</v>
      </c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</row>
    <row r="12" spans="1:256" ht="16.5" customHeight="1">
      <c r="A12" s="14"/>
      <c r="B12" s="14"/>
      <c r="C12" s="14"/>
      <c r="D12" s="14"/>
      <c r="E12" s="14"/>
      <c r="F12" s="14"/>
      <c r="G12" s="14"/>
      <c r="H12" s="31"/>
      <c r="I12" s="31"/>
      <c r="J12" s="28"/>
      <c r="K12" s="33"/>
      <c r="L12" s="28"/>
      <c r="M12" s="31"/>
      <c r="N12" s="28"/>
      <c r="O12" s="33"/>
      <c r="P12" s="28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</row>
    <row r="13" spans="1:256" ht="16.5" customHeight="1">
      <c r="A13" s="22" t="s">
        <v>5</v>
      </c>
      <c r="J13" s="34"/>
      <c r="K13" s="35"/>
      <c r="O13" s="35"/>
    </row>
    <row r="14" spans="1:256" ht="16.5" customHeight="1">
      <c r="E14" s="36"/>
      <c r="J14" s="34"/>
      <c r="K14" s="35"/>
      <c r="O14" s="35"/>
    </row>
    <row r="15" spans="1:256" ht="16.5" customHeight="1">
      <c r="A15" s="22" t="s">
        <v>6</v>
      </c>
      <c r="B15" s="36"/>
      <c r="E15" s="36"/>
      <c r="J15" s="1"/>
      <c r="K15" s="37"/>
      <c r="L15" s="1"/>
      <c r="M15" s="37"/>
      <c r="N15" s="1"/>
      <c r="O15" s="37"/>
      <c r="P15" s="1"/>
    </row>
    <row r="16" spans="1:256" ht="16.5" customHeight="1">
      <c r="A16" s="14"/>
      <c r="B16" s="36"/>
      <c r="E16" s="36"/>
      <c r="J16" s="1"/>
      <c r="K16" s="37"/>
      <c r="L16" s="1"/>
      <c r="M16" s="37"/>
      <c r="N16" s="1"/>
      <c r="O16" s="37"/>
      <c r="P16" s="1"/>
    </row>
    <row r="17" spans="1:16" ht="16.5" customHeight="1">
      <c r="A17" s="38" t="s">
        <v>7</v>
      </c>
      <c r="H17" s="70">
        <v>8</v>
      </c>
      <c r="J17" s="1">
        <v>499736922</v>
      </c>
      <c r="K17" s="37"/>
      <c r="L17" s="1">
        <v>58984148</v>
      </c>
      <c r="M17" s="37"/>
      <c r="N17" s="1">
        <v>487696184</v>
      </c>
      <c r="O17" s="37"/>
      <c r="P17" s="1">
        <v>55439138</v>
      </c>
    </row>
    <row r="18" spans="1:16" ht="16.5" customHeight="1">
      <c r="A18" s="38" t="s">
        <v>109</v>
      </c>
      <c r="J18" s="1"/>
      <c r="K18" s="37"/>
      <c r="L18" s="1"/>
      <c r="M18" s="37"/>
      <c r="N18" s="1"/>
      <c r="O18" s="37"/>
      <c r="P18" s="1"/>
    </row>
    <row r="19" spans="1:16" ht="16.5" customHeight="1">
      <c r="A19" s="38"/>
      <c r="B19" s="15" t="s">
        <v>110</v>
      </c>
      <c r="H19" s="70">
        <v>9</v>
      </c>
      <c r="J19" s="1">
        <v>10191954</v>
      </c>
      <c r="K19" s="37"/>
      <c r="L19" s="1">
        <v>10180955</v>
      </c>
      <c r="M19" s="37"/>
      <c r="N19" s="1">
        <v>10191954</v>
      </c>
      <c r="O19" s="37"/>
      <c r="P19" s="1">
        <v>10180955</v>
      </c>
    </row>
    <row r="20" spans="1:16" ht="16.5" customHeight="1">
      <c r="A20" s="38" t="s">
        <v>124</v>
      </c>
      <c r="E20" s="36"/>
      <c r="H20" s="15"/>
      <c r="I20" s="15"/>
      <c r="J20" s="15"/>
      <c r="K20" s="15"/>
      <c r="L20" s="15"/>
      <c r="M20" s="15"/>
      <c r="N20" s="15"/>
      <c r="O20" s="15"/>
      <c r="P20" s="15"/>
    </row>
    <row r="21" spans="1:16" ht="16.5" customHeight="1">
      <c r="A21" s="38"/>
      <c r="B21" s="15" t="s">
        <v>125</v>
      </c>
      <c r="E21" s="36"/>
      <c r="H21" s="70">
        <v>10</v>
      </c>
      <c r="J21" s="1">
        <v>123896545</v>
      </c>
      <c r="K21" s="37"/>
      <c r="L21" s="1">
        <v>94568608</v>
      </c>
      <c r="M21" s="37"/>
      <c r="N21" s="1">
        <v>63756013</v>
      </c>
      <c r="O21" s="37"/>
      <c r="P21" s="1">
        <v>53698631</v>
      </c>
    </row>
    <row r="22" spans="1:16" ht="16.5" customHeight="1">
      <c r="A22" s="38" t="s">
        <v>99</v>
      </c>
      <c r="E22" s="36"/>
      <c r="H22" s="70">
        <v>18</v>
      </c>
      <c r="J22" s="1">
        <v>0</v>
      </c>
      <c r="K22" s="37"/>
      <c r="L22" s="1">
        <v>0</v>
      </c>
      <c r="M22" s="37"/>
      <c r="N22" s="1">
        <v>0</v>
      </c>
      <c r="O22" s="37"/>
      <c r="P22" s="1">
        <v>2000000</v>
      </c>
    </row>
    <row r="23" spans="1:16" ht="16.5" customHeight="1">
      <c r="A23" s="15" t="s">
        <v>8</v>
      </c>
      <c r="J23" s="2">
        <v>9315522</v>
      </c>
      <c r="K23" s="37"/>
      <c r="L23" s="2">
        <v>7773600</v>
      </c>
      <c r="M23" s="37"/>
      <c r="N23" s="2">
        <v>5730143</v>
      </c>
      <c r="O23" s="37"/>
      <c r="P23" s="2">
        <v>3631166</v>
      </c>
    </row>
    <row r="24" spans="1:16" ht="16.5" customHeight="1">
      <c r="E24" s="36"/>
      <c r="J24" s="1"/>
      <c r="K24" s="37"/>
      <c r="L24" s="1"/>
      <c r="M24" s="37"/>
      <c r="N24" s="1"/>
      <c r="O24" s="37"/>
      <c r="P24" s="1"/>
    </row>
    <row r="25" spans="1:16" ht="16.5" customHeight="1">
      <c r="A25" s="39" t="s">
        <v>9</v>
      </c>
      <c r="J25" s="2">
        <f>SUM(J17:J23)</f>
        <v>643140943</v>
      </c>
      <c r="K25" s="37"/>
      <c r="L25" s="2">
        <f>SUM(L17:L23)</f>
        <v>171507311</v>
      </c>
      <c r="M25" s="37"/>
      <c r="N25" s="2">
        <f>SUM(N17:N23)</f>
        <v>567374294</v>
      </c>
      <c r="O25" s="37"/>
      <c r="P25" s="2">
        <f>SUM(P17:P23)</f>
        <v>124949890</v>
      </c>
    </row>
    <row r="26" spans="1:16" s="40" customFormat="1" ht="16.5" customHeight="1">
      <c r="H26" s="41"/>
      <c r="I26" s="41"/>
      <c r="J26" s="42"/>
      <c r="K26" s="43"/>
      <c r="L26" s="42"/>
      <c r="M26" s="43"/>
      <c r="N26" s="42"/>
      <c r="O26" s="43"/>
      <c r="P26" s="42"/>
    </row>
    <row r="27" spans="1:16" ht="16.5" customHeight="1">
      <c r="A27" s="39" t="s">
        <v>10</v>
      </c>
      <c r="J27" s="44"/>
      <c r="K27" s="37"/>
      <c r="L27" s="44"/>
      <c r="M27" s="37"/>
      <c r="N27" s="44"/>
      <c r="O27" s="37"/>
      <c r="P27" s="44"/>
    </row>
    <row r="28" spans="1:16" ht="16.5" customHeight="1">
      <c r="A28" s="14"/>
      <c r="J28" s="44"/>
      <c r="K28" s="37"/>
      <c r="L28" s="44"/>
      <c r="M28" s="37"/>
      <c r="N28" s="44"/>
      <c r="O28" s="37"/>
      <c r="P28" s="44"/>
    </row>
    <row r="29" spans="1:16" ht="16.5" customHeight="1">
      <c r="A29" s="73" t="s">
        <v>126</v>
      </c>
      <c r="E29" s="36"/>
      <c r="H29" s="70">
        <v>11</v>
      </c>
      <c r="I29" s="15"/>
      <c r="J29" s="44">
        <v>1236385</v>
      </c>
      <c r="K29" s="45"/>
      <c r="L29" s="44">
        <v>1133884</v>
      </c>
      <c r="M29" s="45"/>
      <c r="N29" s="44">
        <v>2250000</v>
      </c>
      <c r="O29" s="45"/>
      <c r="P29" s="44">
        <v>2250000</v>
      </c>
    </row>
    <row r="30" spans="1:16" ht="16.5" customHeight="1">
      <c r="A30" s="73" t="s">
        <v>127</v>
      </c>
      <c r="H30" s="70">
        <v>11</v>
      </c>
      <c r="J30" s="44">
        <v>0</v>
      </c>
      <c r="K30" s="37"/>
      <c r="L30" s="44">
        <v>0</v>
      </c>
      <c r="M30" s="37"/>
      <c r="N30" s="44">
        <v>17999780</v>
      </c>
      <c r="O30" s="37"/>
      <c r="P30" s="44">
        <v>17999780</v>
      </c>
    </row>
    <row r="31" spans="1:16" ht="16.5" customHeight="1">
      <c r="A31" s="46" t="s">
        <v>128</v>
      </c>
      <c r="J31" s="44"/>
      <c r="K31" s="37"/>
      <c r="L31" s="44"/>
      <c r="M31" s="37"/>
      <c r="N31" s="44"/>
      <c r="O31" s="37"/>
      <c r="P31" s="44"/>
    </row>
    <row r="32" spans="1:16" ht="16.5" customHeight="1">
      <c r="B32" s="15" t="s">
        <v>73</v>
      </c>
      <c r="H32" s="70">
        <v>12</v>
      </c>
      <c r="J32" s="44">
        <v>3090245</v>
      </c>
      <c r="K32" s="37"/>
      <c r="L32" s="44">
        <v>3551890</v>
      </c>
      <c r="M32" s="37"/>
      <c r="N32" s="44">
        <v>2111133</v>
      </c>
      <c r="O32" s="37"/>
      <c r="P32" s="44">
        <v>2289961</v>
      </c>
    </row>
    <row r="33" spans="1:19" ht="16.5" customHeight="1">
      <c r="A33" s="73" t="s">
        <v>50</v>
      </c>
      <c r="H33" s="70">
        <v>12</v>
      </c>
      <c r="J33" s="44">
        <v>960553</v>
      </c>
      <c r="K33" s="37"/>
      <c r="L33" s="44">
        <v>1178796</v>
      </c>
      <c r="M33" s="37"/>
      <c r="N33" s="44">
        <v>15822</v>
      </c>
      <c r="O33" s="37"/>
      <c r="P33" s="44">
        <v>24797</v>
      </c>
    </row>
    <row r="34" spans="1:19" ht="16.5" customHeight="1">
      <c r="A34" s="73" t="s">
        <v>111</v>
      </c>
      <c r="H34" s="70">
        <v>12</v>
      </c>
      <c r="J34" s="44">
        <v>2467600</v>
      </c>
      <c r="K34" s="37"/>
      <c r="L34" s="44">
        <v>3867282</v>
      </c>
      <c r="M34" s="37"/>
      <c r="N34" s="44">
        <v>2467600</v>
      </c>
      <c r="O34" s="37"/>
      <c r="P34" s="44">
        <v>3867282</v>
      </c>
    </row>
    <row r="35" spans="1:19" ht="16.5" customHeight="1">
      <c r="A35" s="15" t="s">
        <v>37</v>
      </c>
      <c r="I35" s="15"/>
      <c r="J35" s="45">
        <v>2217172</v>
      </c>
      <c r="K35" s="45"/>
      <c r="L35" s="45">
        <v>1348776</v>
      </c>
      <c r="M35" s="45"/>
      <c r="N35" s="45">
        <v>1068747</v>
      </c>
      <c r="O35" s="45"/>
      <c r="P35" s="45">
        <v>702376</v>
      </c>
    </row>
    <row r="36" spans="1:19" ht="16.5" customHeight="1">
      <c r="A36" s="15" t="s">
        <v>11</v>
      </c>
      <c r="J36" s="2">
        <v>628326</v>
      </c>
      <c r="K36" s="37"/>
      <c r="L36" s="2">
        <v>628326</v>
      </c>
      <c r="M36" s="37"/>
      <c r="N36" s="2">
        <v>628326</v>
      </c>
      <c r="O36" s="37"/>
      <c r="P36" s="2">
        <v>628326</v>
      </c>
    </row>
    <row r="37" spans="1:19" ht="16.5" customHeight="1">
      <c r="E37" s="36"/>
      <c r="J37" s="1"/>
      <c r="K37" s="37"/>
      <c r="L37" s="1"/>
      <c r="M37" s="37"/>
      <c r="N37" s="1"/>
      <c r="O37" s="37"/>
      <c r="P37" s="1"/>
    </row>
    <row r="38" spans="1:19" ht="16.5" customHeight="1">
      <c r="A38" s="39" t="s">
        <v>12</v>
      </c>
      <c r="J38" s="2">
        <f>SUM(J29:J36)</f>
        <v>10600281</v>
      </c>
      <c r="K38" s="37"/>
      <c r="L38" s="2">
        <f>SUM(L29:L36)</f>
        <v>11708954</v>
      </c>
      <c r="M38" s="37"/>
      <c r="N38" s="2">
        <f>SUM(N29:N36)</f>
        <v>26541408</v>
      </c>
      <c r="O38" s="37"/>
      <c r="P38" s="2">
        <f>SUM(P29:P36)</f>
        <v>27762522</v>
      </c>
    </row>
    <row r="39" spans="1:19" ht="16.5" customHeight="1">
      <c r="A39" s="38"/>
      <c r="J39" s="1"/>
      <c r="K39" s="37"/>
      <c r="L39" s="1"/>
      <c r="M39" s="37"/>
      <c r="N39" s="1"/>
      <c r="O39" s="37"/>
      <c r="P39" s="1"/>
    </row>
    <row r="40" spans="1:19" ht="16.5" customHeight="1" thickBot="1">
      <c r="A40" s="14" t="s">
        <v>13</v>
      </c>
      <c r="J40" s="47">
        <f>J25+J38</f>
        <v>653741224</v>
      </c>
      <c r="K40" s="37"/>
      <c r="L40" s="47">
        <f>L25+L38</f>
        <v>183216265</v>
      </c>
      <c r="M40" s="37"/>
      <c r="N40" s="47">
        <f>N25+N38</f>
        <v>593915702</v>
      </c>
      <c r="O40" s="37"/>
      <c r="P40" s="47">
        <f>P25+P38</f>
        <v>152712412</v>
      </c>
    </row>
    <row r="41" spans="1:19" ht="16.5" customHeight="1" thickTop="1">
      <c r="A41" s="14"/>
      <c r="H41" s="75"/>
      <c r="I41" s="75"/>
      <c r="J41" s="1"/>
      <c r="K41" s="37"/>
      <c r="L41" s="1"/>
      <c r="M41" s="37"/>
      <c r="N41" s="1"/>
      <c r="O41" s="37"/>
      <c r="P41" s="1"/>
    </row>
    <row r="42" spans="1:19" ht="16.5" customHeight="1">
      <c r="A42" s="14"/>
      <c r="H42" s="75"/>
      <c r="I42" s="75"/>
      <c r="J42" s="1"/>
      <c r="K42" s="37"/>
      <c r="L42" s="1"/>
      <c r="M42" s="37"/>
      <c r="N42" s="1"/>
      <c r="O42" s="37"/>
      <c r="P42" s="1"/>
    </row>
    <row r="43" spans="1:19" ht="16.5" customHeight="1">
      <c r="A43" s="14"/>
      <c r="H43" s="75"/>
      <c r="I43" s="75"/>
      <c r="J43" s="1"/>
      <c r="K43" s="37"/>
      <c r="L43" s="1"/>
      <c r="M43" s="37"/>
      <c r="N43" s="1"/>
      <c r="O43" s="37"/>
      <c r="P43" s="1"/>
    </row>
    <row r="44" spans="1:19" ht="16.5" customHeight="1">
      <c r="A44" s="14"/>
      <c r="J44" s="34"/>
    </row>
    <row r="45" spans="1:19" ht="16.5" customHeight="1">
      <c r="A45" s="187" t="s">
        <v>173</v>
      </c>
      <c r="B45" s="187"/>
      <c r="C45" s="187"/>
      <c r="D45" s="187"/>
      <c r="E45" s="187"/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187"/>
      <c r="R45" s="57"/>
      <c r="S45" s="57"/>
    </row>
    <row r="46" spans="1:19" ht="16.5" customHeight="1">
      <c r="A46" s="38"/>
      <c r="G46" s="15" t="s">
        <v>174</v>
      </c>
      <c r="H46" s="15"/>
      <c r="I46" s="15"/>
      <c r="J46" s="56"/>
      <c r="K46" s="15"/>
      <c r="L46" s="56" t="s">
        <v>121</v>
      </c>
      <c r="M46" s="15"/>
      <c r="N46" s="56"/>
      <c r="O46" s="15"/>
      <c r="P46" s="56"/>
      <c r="R46" s="57"/>
      <c r="S46" s="57"/>
    </row>
    <row r="47" spans="1:19" ht="16.5" customHeight="1">
      <c r="A47" s="38"/>
      <c r="H47" s="15"/>
      <c r="I47" s="15"/>
      <c r="J47" s="56"/>
      <c r="K47" s="15"/>
      <c r="L47" s="56"/>
      <c r="M47" s="15"/>
      <c r="N47" s="56"/>
      <c r="O47" s="15"/>
      <c r="P47" s="56"/>
      <c r="R47" s="57"/>
      <c r="S47" s="57"/>
    </row>
    <row r="48" spans="1:19" ht="16.5" customHeight="1">
      <c r="A48" s="14"/>
      <c r="J48" s="34"/>
    </row>
    <row r="49" spans="1:256" ht="22.15" customHeight="1">
      <c r="A49" s="49" t="s">
        <v>143</v>
      </c>
      <c r="B49" s="50"/>
      <c r="C49" s="50"/>
      <c r="D49" s="50"/>
      <c r="E49" s="50"/>
      <c r="F49" s="50"/>
      <c r="G49" s="50"/>
      <c r="H49" s="50"/>
      <c r="I49" s="50"/>
      <c r="J49" s="51"/>
      <c r="K49" s="50"/>
      <c r="L49" s="51"/>
      <c r="M49" s="51"/>
      <c r="N49" s="51"/>
      <c r="O49" s="51"/>
      <c r="P49" s="51"/>
    </row>
    <row r="50" spans="1:256" ht="16.5" customHeight="1">
      <c r="A50" s="14" t="str">
        <f>+A1</f>
        <v>AddTech Hub Public Company Limited</v>
      </c>
      <c r="B50" s="14"/>
      <c r="C50" s="14"/>
      <c r="D50" s="14"/>
      <c r="E50" s="14"/>
      <c r="F50" s="14"/>
      <c r="G50" s="14"/>
      <c r="H50" s="16"/>
      <c r="I50" s="16"/>
      <c r="J50" s="71"/>
      <c r="K50" s="16"/>
      <c r="L50" s="17"/>
      <c r="M50" s="71"/>
      <c r="N50" s="17"/>
      <c r="O50" s="17"/>
      <c r="P50" s="17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  <c r="DP50" s="14"/>
      <c r="DQ50" s="14"/>
      <c r="DR50" s="14"/>
      <c r="DS50" s="14"/>
      <c r="DT50" s="14"/>
      <c r="DU50" s="14"/>
      <c r="DV50" s="14"/>
      <c r="DW50" s="14"/>
      <c r="DX50" s="14"/>
      <c r="DY50" s="14"/>
      <c r="DZ50" s="14"/>
      <c r="EA50" s="14"/>
      <c r="EB50" s="14"/>
      <c r="EC50" s="14"/>
      <c r="ED50" s="14"/>
      <c r="EE50" s="14"/>
      <c r="EF50" s="14"/>
      <c r="EG50" s="14"/>
      <c r="EH50" s="14"/>
      <c r="EI50" s="14"/>
      <c r="EJ50" s="14"/>
      <c r="EK50" s="14"/>
      <c r="EL50" s="14"/>
      <c r="EM50" s="14"/>
      <c r="EN50" s="14"/>
      <c r="EO50" s="14"/>
      <c r="EP50" s="14"/>
      <c r="EQ50" s="14"/>
      <c r="ER50" s="14"/>
      <c r="ES50" s="14"/>
      <c r="ET50" s="14"/>
      <c r="EU50" s="14"/>
      <c r="EV50" s="14"/>
      <c r="EW50" s="14"/>
      <c r="EX50" s="14"/>
      <c r="EY50" s="14"/>
      <c r="EZ50" s="14"/>
      <c r="FA50" s="14"/>
      <c r="FB50" s="14"/>
      <c r="FC50" s="14"/>
      <c r="FD50" s="14"/>
      <c r="FE50" s="14"/>
      <c r="FF50" s="14"/>
      <c r="FG50" s="14"/>
      <c r="FH50" s="14"/>
      <c r="FI50" s="14"/>
      <c r="FJ50" s="14"/>
      <c r="FK50" s="14"/>
      <c r="FL50" s="14"/>
      <c r="FM50" s="14"/>
      <c r="FN50" s="14"/>
      <c r="FO50" s="14"/>
      <c r="FP50" s="14"/>
      <c r="FQ50" s="14"/>
      <c r="FR50" s="14"/>
      <c r="FS50" s="14"/>
      <c r="FT50" s="14"/>
      <c r="FU50" s="14"/>
      <c r="FV50" s="14"/>
      <c r="FW50" s="14"/>
      <c r="FX50" s="14"/>
      <c r="FY50" s="14"/>
      <c r="FZ50" s="14"/>
      <c r="GA50" s="14"/>
      <c r="GB50" s="14"/>
      <c r="GC50" s="14"/>
      <c r="GD50" s="14"/>
      <c r="GE50" s="14"/>
      <c r="GF50" s="14"/>
      <c r="GG50" s="14"/>
      <c r="GH50" s="14"/>
      <c r="GI50" s="14"/>
      <c r="GJ50" s="14"/>
      <c r="GK50" s="14"/>
      <c r="GL50" s="14"/>
      <c r="GM50" s="14"/>
      <c r="GN50" s="14"/>
      <c r="GO50" s="14"/>
      <c r="GP50" s="14"/>
      <c r="GQ50" s="14"/>
      <c r="GR50" s="14"/>
      <c r="GS50" s="14"/>
      <c r="GT50" s="14"/>
      <c r="GU50" s="14"/>
      <c r="GV50" s="14"/>
      <c r="GW50" s="14"/>
      <c r="GX50" s="14"/>
      <c r="GY50" s="14"/>
      <c r="GZ50" s="14"/>
      <c r="HA50" s="14"/>
      <c r="HB50" s="14"/>
      <c r="HC50" s="14"/>
      <c r="HD50" s="14"/>
      <c r="HE50" s="14"/>
      <c r="HF50" s="14"/>
      <c r="HG50" s="14"/>
      <c r="HH50" s="14"/>
      <c r="HI50" s="14"/>
      <c r="HJ50" s="14"/>
      <c r="HK50" s="14"/>
      <c r="HL50" s="14"/>
      <c r="HM50" s="14"/>
      <c r="HN50" s="14"/>
      <c r="HO50" s="14"/>
      <c r="HP50" s="14"/>
      <c r="HQ50" s="14"/>
      <c r="HR50" s="14"/>
      <c r="HS50" s="14"/>
      <c r="HT50" s="14"/>
      <c r="HU50" s="14"/>
      <c r="HV50" s="14"/>
      <c r="HW50" s="14"/>
      <c r="HX50" s="14"/>
      <c r="HY50" s="14"/>
      <c r="HZ50" s="14"/>
      <c r="IA50" s="14"/>
      <c r="IB50" s="14"/>
      <c r="IC50" s="14"/>
      <c r="ID50" s="14"/>
      <c r="IE50" s="14"/>
      <c r="IF50" s="14"/>
      <c r="IG50" s="14"/>
      <c r="IH50" s="14"/>
      <c r="II50" s="14"/>
      <c r="IJ50" s="14"/>
      <c r="IK50" s="14"/>
      <c r="IL50" s="14"/>
      <c r="IM50" s="14"/>
      <c r="IN50" s="14"/>
      <c r="IO50" s="14"/>
      <c r="IP50" s="14"/>
      <c r="IQ50" s="14"/>
      <c r="IR50" s="14"/>
      <c r="IS50" s="14"/>
      <c r="IT50" s="14"/>
      <c r="IU50" s="14"/>
      <c r="IV50" s="14"/>
    </row>
    <row r="51" spans="1:256" ht="16.5" customHeight="1">
      <c r="A51" s="39" t="s">
        <v>75</v>
      </c>
      <c r="B51" s="14"/>
      <c r="C51" s="14"/>
      <c r="D51" s="14"/>
      <c r="E51" s="14"/>
      <c r="F51" s="14"/>
      <c r="G51" s="14"/>
      <c r="H51" s="16"/>
      <c r="I51" s="16"/>
      <c r="J51" s="71"/>
      <c r="K51" s="16"/>
      <c r="L51" s="17"/>
      <c r="M51" s="71"/>
      <c r="N51" s="17"/>
      <c r="O51" s="17"/>
      <c r="P51" s="17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14"/>
      <c r="EB51" s="14"/>
      <c r="EC51" s="14"/>
      <c r="ED51" s="14"/>
      <c r="EE51" s="14"/>
      <c r="EF51" s="14"/>
      <c r="EG51" s="14"/>
      <c r="EH51" s="14"/>
      <c r="EI51" s="14"/>
      <c r="EJ51" s="14"/>
      <c r="EK51" s="14"/>
      <c r="EL51" s="14"/>
      <c r="EM51" s="14"/>
      <c r="EN51" s="14"/>
      <c r="EO51" s="14"/>
      <c r="EP51" s="14"/>
      <c r="EQ51" s="14"/>
      <c r="ER51" s="14"/>
      <c r="ES51" s="14"/>
      <c r="ET51" s="14"/>
      <c r="EU51" s="14"/>
      <c r="EV51" s="14"/>
      <c r="EW51" s="14"/>
      <c r="EX51" s="14"/>
      <c r="EY51" s="14"/>
      <c r="EZ51" s="14"/>
      <c r="FA51" s="14"/>
      <c r="FB51" s="14"/>
      <c r="FC51" s="14"/>
      <c r="FD51" s="14"/>
      <c r="FE51" s="14"/>
      <c r="FF51" s="14"/>
      <c r="FG51" s="14"/>
      <c r="FH51" s="14"/>
      <c r="FI51" s="14"/>
      <c r="FJ51" s="14"/>
      <c r="FK51" s="14"/>
      <c r="FL51" s="14"/>
      <c r="FM51" s="14"/>
      <c r="FN51" s="14"/>
      <c r="FO51" s="14"/>
      <c r="FP51" s="14"/>
      <c r="FQ51" s="14"/>
      <c r="FR51" s="14"/>
      <c r="FS51" s="14"/>
      <c r="FT51" s="14"/>
      <c r="FU51" s="14"/>
      <c r="FV51" s="14"/>
      <c r="FW51" s="14"/>
      <c r="FX51" s="14"/>
      <c r="FY51" s="14"/>
      <c r="FZ51" s="14"/>
      <c r="GA51" s="14"/>
      <c r="GB51" s="14"/>
      <c r="GC51" s="14"/>
      <c r="GD51" s="14"/>
      <c r="GE51" s="14"/>
      <c r="GF51" s="14"/>
      <c r="GG51" s="14"/>
      <c r="GH51" s="14"/>
      <c r="GI51" s="14"/>
      <c r="GJ51" s="14"/>
      <c r="GK51" s="14"/>
      <c r="GL51" s="14"/>
      <c r="GM51" s="14"/>
      <c r="GN51" s="14"/>
      <c r="GO51" s="14"/>
      <c r="GP51" s="14"/>
      <c r="GQ51" s="14"/>
      <c r="GR51" s="14"/>
      <c r="GS51" s="14"/>
      <c r="GT51" s="14"/>
      <c r="GU51" s="14"/>
      <c r="GV51" s="14"/>
      <c r="GW51" s="14"/>
      <c r="GX51" s="14"/>
      <c r="GY51" s="14"/>
      <c r="GZ51" s="14"/>
      <c r="HA51" s="14"/>
      <c r="HB51" s="14"/>
      <c r="HC51" s="14"/>
      <c r="HD51" s="14"/>
      <c r="HE51" s="14"/>
      <c r="HF51" s="14"/>
      <c r="HG51" s="14"/>
      <c r="HH51" s="14"/>
      <c r="HI51" s="14"/>
      <c r="HJ51" s="14"/>
      <c r="HK51" s="14"/>
      <c r="HL51" s="14"/>
      <c r="HM51" s="14"/>
      <c r="HN51" s="14"/>
      <c r="HO51" s="14"/>
      <c r="HP51" s="14"/>
      <c r="HQ51" s="14"/>
      <c r="HR51" s="14"/>
      <c r="HS51" s="14"/>
      <c r="HT51" s="14"/>
      <c r="HU51" s="14"/>
      <c r="HV51" s="14"/>
      <c r="HW51" s="14"/>
      <c r="HX51" s="14"/>
      <c r="HY51" s="14"/>
      <c r="HZ51" s="14"/>
      <c r="IA51" s="14"/>
      <c r="IB51" s="14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14"/>
      <c r="IS51" s="14"/>
      <c r="IT51" s="14"/>
      <c r="IU51" s="14"/>
      <c r="IV51" s="14"/>
    </row>
    <row r="52" spans="1:256" ht="16.5" customHeight="1">
      <c r="A52" s="52" t="str">
        <f>A3</f>
        <v>As at 30 September 2021</v>
      </c>
      <c r="B52" s="18"/>
      <c r="C52" s="18"/>
      <c r="D52" s="18"/>
      <c r="E52" s="18"/>
      <c r="F52" s="18"/>
      <c r="G52" s="18"/>
      <c r="H52" s="19"/>
      <c r="I52" s="19"/>
      <c r="J52" s="20"/>
      <c r="K52" s="19"/>
      <c r="L52" s="21"/>
      <c r="M52" s="20"/>
      <c r="N52" s="21"/>
      <c r="O52" s="21"/>
      <c r="P52" s="21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14"/>
      <c r="GA52" s="14"/>
      <c r="GB52" s="14"/>
      <c r="GC52" s="14"/>
      <c r="GD52" s="14"/>
      <c r="GE52" s="14"/>
      <c r="GF52" s="14"/>
      <c r="GG52" s="14"/>
      <c r="GH52" s="14"/>
      <c r="GI52" s="14"/>
      <c r="GJ52" s="14"/>
      <c r="GK52" s="14"/>
      <c r="GL52" s="14"/>
      <c r="GM52" s="14"/>
      <c r="GN52" s="14"/>
      <c r="GO52" s="14"/>
      <c r="GP52" s="14"/>
      <c r="GQ52" s="14"/>
      <c r="GR52" s="14"/>
      <c r="GS52" s="14"/>
      <c r="GT52" s="14"/>
      <c r="GU52" s="14"/>
      <c r="GV52" s="14"/>
      <c r="GW52" s="14"/>
      <c r="GX52" s="14"/>
      <c r="GY52" s="14"/>
      <c r="GZ52" s="14"/>
      <c r="HA52" s="14"/>
      <c r="HB52" s="14"/>
      <c r="HC52" s="14"/>
      <c r="HD52" s="14"/>
      <c r="HE52" s="14"/>
      <c r="HF52" s="14"/>
      <c r="HG52" s="14"/>
      <c r="HH52" s="14"/>
      <c r="HI52" s="14"/>
      <c r="HJ52" s="14"/>
      <c r="HK52" s="14"/>
      <c r="HL52" s="14"/>
      <c r="HM52" s="14"/>
      <c r="HN52" s="14"/>
      <c r="HO52" s="14"/>
      <c r="HP52" s="14"/>
      <c r="HQ52" s="14"/>
      <c r="HR52" s="14"/>
      <c r="HS52" s="14"/>
      <c r="HT52" s="14"/>
      <c r="HU52" s="14"/>
      <c r="HV52" s="14"/>
      <c r="HW52" s="14"/>
      <c r="HX52" s="14"/>
      <c r="HY52" s="14"/>
      <c r="HZ52" s="14"/>
      <c r="IA52" s="14"/>
      <c r="IB52" s="14"/>
      <c r="IC52" s="14"/>
      <c r="ID52" s="14"/>
      <c r="IE52" s="14"/>
      <c r="IF52" s="14"/>
      <c r="IG52" s="14"/>
      <c r="IH52" s="14"/>
      <c r="II52" s="14"/>
      <c r="IJ52" s="14"/>
      <c r="IK52" s="14"/>
      <c r="IL52" s="14"/>
      <c r="IM52" s="14"/>
      <c r="IN52" s="14"/>
      <c r="IO52" s="14"/>
      <c r="IP52" s="14"/>
      <c r="IQ52" s="14"/>
      <c r="IR52" s="14"/>
      <c r="IS52" s="14"/>
      <c r="IT52" s="14"/>
      <c r="IU52" s="14"/>
      <c r="IV52" s="14"/>
    </row>
    <row r="53" spans="1:256" ht="16.5" customHeight="1">
      <c r="A53" s="53"/>
      <c r="B53" s="14"/>
      <c r="C53" s="14"/>
      <c r="D53" s="14"/>
      <c r="E53" s="14"/>
      <c r="F53" s="14"/>
      <c r="G53" s="14"/>
      <c r="H53" s="16"/>
      <c r="I53" s="16"/>
      <c r="J53" s="71"/>
      <c r="K53" s="16"/>
      <c r="L53" s="17"/>
      <c r="M53" s="71"/>
      <c r="N53" s="17"/>
      <c r="O53" s="17"/>
      <c r="P53" s="17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  <c r="HN53" s="14"/>
      <c r="HO53" s="14"/>
      <c r="HP53" s="14"/>
      <c r="HQ53" s="14"/>
      <c r="HR53" s="14"/>
      <c r="HS53" s="14"/>
      <c r="HT53" s="14"/>
      <c r="HU53" s="14"/>
      <c r="HV53" s="14"/>
      <c r="HW53" s="14"/>
      <c r="HX53" s="14"/>
      <c r="HY53" s="14"/>
      <c r="HZ53" s="14"/>
      <c r="IA53" s="14"/>
      <c r="IB53" s="14"/>
      <c r="IC53" s="14"/>
      <c r="ID53" s="14"/>
      <c r="IE53" s="14"/>
      <c r="IF53" s="14"/>
      <c r="IG53" s="14"/>
      <c r="IH53" s="14"/>
      <c r="II53" s="14"/>
      <c r="IJ53" s="14"/>
      <c r="IK53" s="14"/>
      <c r="IL53" s="14"/>
      <c r="IM53" s="14"/>
      <c r="IN53" s="14"/>
      <c r="IO53" s="14"/>
      <c r="IP53" s="14"/>
      <c r="IQ53" s="14"/>
      <c r="IR53" s="14"/>
      <c r="IS53" s="14"/>
      <c r="IT53" s="14"/>
      <c r="IU53" s="14"/>
      <c r="IV53" s="14"/>
    </row>
    <row r="54" spans="1:256" ht="16.5" customHeight="1">
      <c r="A54" s="53"/>
      <c r="B54" s="14"/>
      <c r="C54" s="14"/>
      <c r="D54" s="14"/>
      <c r="E54" s="14"/>
      <c r="F54" s="14"/>
      <c r="G54" s="14"/>
      <c r="H54" s="16"/>
      <c r="I54" s="16"/>
      <c r="J54" s="71"/>
      <c r="K54" s="16"/>
      <c r="L54" s="17"/>
      <c r="M54" s="71"/>
      <c r="N54" s="17"/>
      <c r="O54" s="17"/>
      <c r="P54" s="17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  <c r="EC54" s="14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14"/>
      <c r="ER54" s="14"/>
      <c r="ES54" s="14"/>
      <c r="ET54" s="14"/>
      <c r="EU54" s="14"/>
      <c r="EV54" s="14"/>
      <c r="EW54" s="14"/>
      <c r="EX54" s="14"/>
      <c r="EY54" s="14"/>
      <c r="EZ54" s="14"/>
      <c r="FA54" s="14"/>
      <c r="FB54" s="14"/>
      <c r="FC54" s="14"/>
      <c r="FD54" s="14"/>
      <c r="FE54" s="14"/>
      <c r="FF54" s="14"/>
      <c r="FG54" s="14"/>
      <c r="FH54" s="14"/>
      <c r="FI54" s="14"/>
      <c r="FJ54" s="14"/>
      <c r="FK54" s="14"/>
      <c r="FL54" s="14"/>
      <c r="FM54" s="14"/>
      <c r="FN54" s="14"/>
      <c r="FO54" s="14"/>
      <c r="FP54" s="14"/>
      <c r="FQ54" s="14"/>
      <c r="FR54" s="14"/>
      <c r="FS54" s="14"/>
      <c r="FT54" s="14"/>
      <c r="FU54" s="14"/>
      <c r="FV54" s="14"/>
      <c r="FW54" s="14"/>
      <c r="FX54" s="14"/>
      <c r="FY54" s="14"/>
      <c r="FZ54" s="14"/>
      <c r="GA54" s="14"/>
      <c r="GB54" s="14"/>
      <c r="GC54" s="14"/>
      <c r="GD54" s="14"/>
      <c r="GE54" s="14"/>
      <c r="GF54" s="14"/>
      <c r="GG54" s="14"/>
      <c r="GH54" s="14"/>
      <c r="GI54" s="14"/>
      <c r="GJ54" s="14"/>
      <c r="GK54" s="14"/>
      <c r="GL54" s="14"/>
      <c r="GM54" s="14"/>
      <c r="GN54" s="14"/>
      <c r="GO54" s="14"/>
      <c r="GP54" s="14"/>
      <c r="GQ54" s="14"/>
      <c r="GR54" s="14"/>
      <c r="GS54" s="14"/>
      <c r="GT54" s="14"/>
      <c r="GU54" s="14"/>
      <c r="GV54" s="14"/>
      <c r="GW54" s="14"/>
      <c r="GX54" s="14"/>
      <c r="GY54" s="14"/>
      <c r="GZ54" s="14"/>
      <c r="HA54" s="14"/>
      <c r="HB54" s="14"/>
      <c r="HC54" s="14"/>
      <c r="HD54" s="14"/>
      <c r="HE54" s="14"/>
      <c r="HF54" s="14"/>
      <c r="HG54" s="14"/>
      <c r="HH54" s="14"/>
      <c r="HI54" s="14"/>
      <c r="HJ54" s="14"/>
      <c r="HK54" s="14"/>
      <c r="HL54" s="14"/>
      <c r="HM54" s="14"/>
      <c r="HN54" s="14"/>
      <c r="HO54" s="14"/>
      <c r="HP54" s="14"/>
      <c r="HQ54" s="14"/>
      <c r="HR54" s="14"/>
      <c r="HS54" s="14"/>
      <c r="HT54" s="14"/>
      <c r="HU54" s="14"/>
      <c r="HV54" s="14"/>
      <c r="HW54" s="14"/>
      <c r="HX54" s="14"/>
      <c r="HY54" s="14"/>
      <c r="HZ54" s="14"/>
      <c r="IA54" s="14"/>
      <c r="IB54" s="14"/>
      <c r="IC54" s="14"/>
      <c r="ID54" s="14"/>
      <c r="IE54" s="14"/>
      <c r="IF54" s="14"/>
      <c r="IG54" s="14"/>
      <c r="IH54" s="14"/>
      <c r="II54" s="14"/>
      <c r="IJ54" s="14"/>
      <c r="IK54" s="14"/>
      <c r="IL54" s="14"/>
      <c r="IM54" s="14"/>
      <c r="IN54" s="14"/>
      <c r="IO54" s="14"/>
      <c r="IP54" s="14"/>
      <c r="IQ54" s="14"/>
      <c r="IR54" s="14"/>
      <c r="IS54" s="14"/>
      <c r="IT54" s="14"/>
      <c r="IU54" s="14"/>
      <c r="IV54" s="14"/>
    </row>
    <row r="55" spans="1:256" ht="16.5" customHeight="1">
      <c r="A55" s="14"/>
      <c r="B55" s="14"/>
      <c r="C55" s="14"/>
      <c r="D55" s="14"/>
      <c r="E55" s="14"/>
      <c r="F55" s="14"/>
      <c r="G55" s="14"/>
      <c r="H55" s="16"/>
      <c r="I55" s="16"/>
      <c r="J55" s="188" t="s">
        <v>87</v>
      </c>
      <c r="K55" s="188"/>
      <c r="L55" s="188"/>
      <c r="M55" s="71"/>
      <c r="N55" s="188" t="s">
        <v>88</v>
      </c>
      <c r="O55" s="188"/>
      <c r="P55" s="188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  <c r="EA55" s="14"/>
      <c r="EB55" s="14"/>
      <c r="EC55" s="14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14"/>
      <c r="ER55" s="14"/>
      <c r="ES55" s="14"/>
      <c r="ET55" s="14"/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14"/>
      <c r="FG55" s="14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14"/>
      <c r="FV55" s="14"/>
      <c r="FW55" s="14"/>
      <c r="FX55" s="14"/>
      <c r="FY55" s="14"/>
      <c r="FZ55" s="14"/>
      <c r="GA55" s="14"/>
      <c r="GB55" s="14"/>
      <c r="GC55" s="14"/>
      <c r="GD55" s="14"/>
      <c r="GE55" s="14"/>
      <c r="GF55" s="14"/>
      <c r="GG55" s="14"/>
      <c r="GH55" s="14"/>
      <c r="GI55" s="14"/>
      <c r="GJ55" s="14"/>
      <c r="GK55" s="14"/>
      <c r="GL55" s="14"/>
      <c r="GM55" s="14"/>
      <c r="GN55" s="14"/>
      <c r="GO55" s="14"/>
      <c r="GP55" s="14"/>
      <c r="GQ55" s="14"/>
      <c r="GR55" s="14"/>
      <c r="GS55" s="14"/>
      <c r="GT55" s="14"/>
      <c r="GU55" s="14"/>
      <c r="GV55" s="14"/>
      <c r="GW55" s="14"/>
      <c r="GX55" s="14"/>
      <c r="GY55" s="14"/>
      <c r="GZ55" s="14"/>
      <c r="HA55" s="14"/>
      <c r="HB55" s="14"/>
      <c r="HC55" s="14"/>
      <c r="HD55" s="14"/>
      <c r="HE55" s="14"/>
      <c r="HF55" s="14"/>
      <c r="HG55" s="14"/>
      <c r="HH55" s="14"/>
      <c r="HI55" s="14"/>
      <c r="HJ55" s="14"/>
      <c r="HK55" s="14"/>
      <c r="HL55" s="14"/>
      <c r="HM55" s="14"/>
      <c r="HN55" s="14"/>
      <c r="HO55" s="14"/>
      <c r="HP55" s="14"/>
      <c r="HQ55" s="14"/>
      <c r="HR55" s="14"/>
      <c r="HS55" s="14"/>
      <c r="HT55" s="14"/>
      <c r="HU55" s="14"/>
      <c r="HV55" s="14"/>
      <c r="HW55" s="14"/>
      <c r="HX55" s="14"/>
      <c r="HY55" s="14"/>
      <c r="HZ55" s="14"/>
      <c r="IA55" s="14"/>
      <c r="IB55" s="14"/>
      <c r="IC55" s="14"/>
      <c r="ID55" s="14"/>
      <c r="IE55" s="14"/>
      <c r="IF55" s="14"/>
      <c r="IG55" s="14"/>
      <c r="IH55" s="14"/>
      <c r="II55" s="14"/>
      <c r="IJ55" s="14"/>
      <c r="IK55" s="14"/>
      <c r="IL55" s="14"/>
      <c r="IM55" s="14"/>
      <c r="IN55" s="14"/>
      <c r="IO55" s="14"/>
      <c r="IP55" s="14"/>
      <c r="IQ55" s="14"/>
      <c r="IR55" s="14"/>
      <c r="IS55" s="14"/>
      <c r="IT55" s="14"/>
      <c r="IU55" s="14"/>
      <c r="IV55" s="14"/>
    </row>
    <row r="56" spans="1:256" ht="16.5" customHeight="1">
      <c r="A56" s="14"/>
      <c r="B56" s="14"/>
      <c r="C56" s="14"/>
      <c r="D56" s="14"/>
      <c r="E56" s="14"/>
      <c r="F56" s="14"/>
      <c r="G56" s="14"/>
      <c r="H56" s="23"/>
      <c r="I56" s="23"/>
      <c r="J56" s="189" t="s">
        <v>86</v>
      </c>
      <c r="K56" s="189"/>
      <c r="L56" s="189"/>
      <c r="M56" s="23"/>
      <c r="N56" s="190" t="s">
        <v>86</v>
      </c>
      <c r="O56" s="190"/>
      <c r="P56" s="190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14"/>
      <c r="DY56" s="14"/>
      <c r="DZ56" s="14"/>
      <c r="EA56" s="14"/>
      <c r="EB56" s="14"/>
      <c r="EC56" s="14"/>
      <c r="ED56" s="14"/>
      <c r="EE56" s="14"/>
      <c r="EF56" s="14"/>
      <c r="EG56" s="14"/>
      <c r="EH56" s="14"/>
      <c r="EI56" s="14"/>
      <c r="EJ56" s="14"/>
      <c r="EK56" s="14"/>
      <c r="EL56" s="14"/>
      <c r="EM56" s="14"/>
      <c r="EN56" s="14"/>
      <c r="EO56" s="14"/>
      <c r="EP56" s="14"/>
      <c r="EQ56" s="14"/>
      <c r="ER56" s="14"/>
      <c r="ES56" s="14"/>
      <c r="ET56" s="14"/>
      <c r="EU56" s="14"/>
      <c r="EV56" s="14"/>
      <c r="EW56" s="14"/>
      <c r="EX56" s="14"/>
      <c r="EY56" s="14"/>
      <c r="EZ56" s="14"/>
      <c r="FA56" s="14"/>
      <c r="FB56" s="14"/>
      <c r="FC56" s="14"/>
      <c r="FD56" s="14"/>
      <c r="FE56" s="14"/>
      <c r="FF56" s="14"/>
      <c r="FG56" s="14"/>
      <c r="FH56" s="14"/>
      <c r="FI56" s="14"/>
      <c r="FJ56" s="14"/>
      <c r="FK56" s="14"/>
      <c r="FL56" s="14"/>
      <c r="FM56" s="14"/>
      <c r="FN56" s="14"/>
      <c r="FO56" s="14"/>
      <c r="FP56" s="14"/>
      <c r="FQ56" s="14"/>
      <c r="FR56" s="14"/>
      <c r="FS56" s="14"/>
      <c r="FT56" s="14"/>
      <c r="FU56" s="14"/>
      <c r="FV56" s="14"/>
      <c r="FW56" s="14"/>
      <c r="FX56" s="14"/>
      <c r="FY56" s="14"/>
      <c r="FZ56" s="14"/>
      <c r="GA56" s="14"/>
      <c r="GB56" s="14"/>
      <c r="GC56" s="14"/>
      <c r="GD56" s="14"/>
      <c r="GE56" s="14"/>
      <c r="GF56" s="14"/>
      <c r="GG56" s="14"/>
      <c r="GH56" s="14"/>
      <c r="GI56" s="14"/>
      <c r="GJ56" s="14"/>
      <c r="GK56" s="14"/>
      <c r="GL56" s="14"/>
      <c r="GM56" s="14"/>
      <c r="GN56" s="14"/>
      <c r="GO56" s="14"/>
      <c r="GP56" s="14"/>
      <c r="GQ56" s="14"/>
      <c r="GR56" s="14"/>
      <c r="GS56" s="14"/>
      <c r="GT56" s="14"/>
      <c r="GU56" s="14"/>
      <c r="GV56" s="14"/>
      <c r="GW56" s="14"/>
      <c r="GX56" s="14"/>
      <c r="GY56" s="14"/>
      <c r="GZ56" s="14"/>
      <c r="HA56" s="14"/>
      <c r="HB56" s="14"/>
      <c r="HC56" s="14"/>
      <c r="HD56" s="14"/>
      <c r="HE56" s="14"/>
      <c r="HF56" s="14"/>
      <c r="HG56" s="14"/>
      <c r="HH56" s="14"/>
      <c r="HI56" s="14"/>
      <c r="HJ56" s="14"/>
      <c r="HK56" s="14"/>
      <c r="HL56" s="14"/>
      <c r="HM56" s="14"/>
      <c r="HN56" s="14"/>
      <c r="HO56" s="14"/>
      <c r="HP56" s="14"/>
      <c r="HQ56" s="14"/>
      <c r="HR56" s="14"/>
      <c r="HS56" s="14"/>
      <c r="HT56" s="14"/>
      <c r="HU56" s="14"/>
      <c r="HV56" s="14"/>
      <c r="HW56" s="14"/>
      <c r="HX56" s="14"/>
      <c r="HY56" s="14"/>
      <c r="HZ56" s="14"/>
      <c r="IA56" s="14"/>
      <c r="IB56" s="14"/>
      <c r="IC56" s="14"/>
      <c r="ID56" s="14"/>
      <c r="IE56" s="14"/>
      <c r="IF56" s="14"/>
      <c r="IG56" s="14"/>
      <c r="IH56" s="14"/>
      <c r="II56" s="14"/>
      <c r="IJ56" s="14"/>
      <c r="IK56" s="14"/>
      <c r="IL56" s="14"/>
      <c r="IM56" s="14"/>
      <c r="IN56" s="14"/>
      <c r="IO56" s="14"/>
      <c r="IP56" s="14"/>
      <c r="IQ56" s="14"/>
      <c r="IR56" s="14"/>
      <c r="IS56" s="14"/>
      <c r="IT56" s="14"/>
      <c r="IU56" s="14"/>
      <c r="IV56" s="14"/>
    </row>
    <row r="57" spans="1:256" ht="16.5" customHeight="1">
      <c r="A57" s="14"/>
      <c r="B57" s="14"/>
      <c r="C57" s="14"/>
      <c r="D57" s="14"/>
      <c r="E57" s="14"/>
      <c r="F57" s="14"/>
      <c r="G57" s="14"/>
      <c r="H57" s="24"/>
      <c r="I57" s="24"/>
      <c r="J57" s="25" t="s">
        <v>1</v>
      </c>
      <c r="K57" s="26"/>
      <c r="L57" s="25" t="s">
        <v>2</v>
      </c>
      <c r="M57" s="23"/>
      <c r="N57" s="25" t="s">
        <v>1</v>
      </c>
      <c r="O57" s="26"/>
      <c r="P57" s="25" t="s">
        <v>2</v>
      </c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  <c r="CL57" s="14"/>
      <c r="CM57" s="14"/>
      <c r="CN57" s="14"/>
      <c r="CO57" s="14"/>
      <c r="CP57" s="14"/>
      <c r="CQ57" s="14"/>
      <c r="CR57" s="14"/>
      <c r="CS57" s="14"/>
      <c r="CT57" s="14"/>
      <c r="CU57" s="14"/>
      <c r="CV57" s="14"/>
      <c r="CW57" s="14"/>
      <c r="CX57" s="14"/>
      <c r="CY57" s="14"/>
      <c r="CZ57" s="14"/>
      <c r="DA57" s="14"/>
      <c r="DB57" s="14"/>
      <c r="DC57" s="14"/>
      <c r="DD57" s="14"/>
      <c r="DE57" s="14"/>
      <c r="DF57" s="14"/>
      <c r="DG57" s="14"/>
      <c r="DH57" s="14"/>
      <c r="DI57" s="14"/>
      <c r="DJ57" s="14"/>
      <c r="DK57" s="14"/>
      <c r="DL57" s="14"/>
      <c r="DM57" s="14"/>
      <c r="DN57" s="14"/>
      <c r="DO57" s="14"/>
      <c r="DP57" s="14"/>
      <c r="DQ57" s="14"/>
      <c r="DR57" s="14"/>
      <c r="DS57" s="14"/>
      <c r="DT57" s="14"/>
      <c r="DU57" s="14"/>
      <c r="DV57" s="14"/>
      <c r="DW57" s="14"/>
      <c r="DX57" s="14"/>
      <c r="DY57" s="14"/>
      <c r="DZ57" s="14"/>
      <c r="EA57" s="14"/>
      <c r="EB57" s="14"/>
      <c r="EC57" s="14"/>
      <c r="ED57" s="14"/>
      <c r="EE57" s="14"/>
      <c r="EF57" s="14"/>
      <c r="EG57" s="14"/>
      <c r="EH57" s="14"/>
      <c r="EI57" s="14"/>
      <c r="EJ57" s="14"/>
      <c r="EK57" s="14"/>
      <c r="EL57" s="14"/>
      <c r="EM57" s="14"/>
      <c r="EN57" s="14"/>
      <c r="EO57" s="14"/>
      <c r="EP57" s="14"/>
      <c r="EQ57" s="14"/>
      <c r="ER57" s="14"/>
      <c r="ES57" s="14"/>
      <c r="ET57" s="14"/>
      <c r="EU57" s="14"/>
      <c r="EV57" s="14"/>
      <c r="EW57" s="14"/>
      <c r="EX57" s="14"/>
      <c r="EY57" s="14"/>
      <c r="EZ57" s="14"/>
      <c r="FA57" s="14"/>
      <c r="FB57" s="14"/>
      <c r="FC57" s="14"/>
      <c r="FD57" s="14"/>
      <c r="FE57" s="14"/>
      <c r="FF57" s="14"/>
      <c r="FG57" s="14"/>
      <c r="FH57" s="14"/>
      <c r="FI57" s="14"/>
      <c r="FJ57" s="14"/>
      <c r="FK57" s="14"/>
      <c r="FL57" s="14"/>
      <c r="FM57" s="14"/>
      <c r="FN57" s="14"/>
      <c r="FO57" s="14"/>
      <c r="FP57" s="14"/>
      <c r="FQ57" s="14"/>
      <c r="FR57" s="14"/>
      <c r="FS57" s="14"/>
      <c r="FT57" s="14"/>
      <c r="FU57" s="14"/>
      <c r="FV57" s="14"/>
      <c r="FW57" s="14"/>
      <c r="FX57" s="14"/>
      <c r="FY57" s="14"/>
      <c r="FZ57" s="14"/>
      <c r="GA57" s="14"/>
      <c r="GB57" s="14"/>
      <c r="GC57" s="14"/>
      <c r="GD57" s="14"/>
      <c r="GE57" s="14"/>
      <c r="GF57" s="14"/>
      <c r="GG57" s="14"/>
      <c r="GH57" s="14"/>
      <c r="GI57" s="14"/>
      <c r="GJ57" s="14"/>
      <c r="GK57" s="14"/>
      <c r="GL57" s="14"/>
      <c r="GM57" s="14"/>
      <c r="GN57" s="14"/>
      <c r="GO57" s="14"/>
      <c r="GP57" s="14"/>
      <c r="GQ57" s="14"/>
      <c r="GR57" s="14"/>
      <c r="GS57" s="14"/>
      <c r="GT57" s="14"/>
      <c r="GU57" s="14"/>
      <c r="GV57" s="14"/>
      <c r="GW57" s="14"/>
      <c r="GX57" s="14"/>
      <c r="GY57" s="14"/>
      <c r="GZ57" s="14"/>
      <c r="HA57" s="14"/>
      <c r="HB57" s="14"/>
      <c r="HC57" s="14"/>
      <c r="HD57" s="14"/>
      <c r="HE57" s="14"/>
      <c r="HF57" s="14"/>
      <c r="HG57" s="14"/>
      <c r="HH57" s="14"/>
      <c r="HI57" s="14"/>
      <c r="HJ57" s="14"/>
      <c r="HK57" s="14"/>
      <c r="HL57" s="14"/>
      <c r="HM57" s="14"/>
      <c r="HN57" s="14"/>
      <c r="HO57" s="14"/>
      <c r="HP57" s="14"/>
      <c r="HQ57" s="14"/>
      <c r="HR57" s="14"/>
      <c r="HS57" s="14"/>
      <c r="HT57" s="14"/>
      <c r="HU57" s="14"/>
      <c r="HV57" s="14"/>
      <c r="HW57" s="14"/>
      <c r="HX57" s="14"/>
      <c r="HY57" s="14"/>
      <c r="HZ57" s="14"/>
      <c r="IA57" s="14"/>
      <c r="IB57" s="14"/>
      <c r="IC57" s="14"/>
      <c r="ID57" s="14"/>
      <c r="IE57" s="14"/>
      <c r="IF57" s="14"/>
      <c r="IG57" s="14"/>
      <c r="IH57" s="14"/>
      <c r="II57" s="14"/>
      <c r="IJ57" s="14"/>
      <c r="IK57" s="14"/>
      <c r="IL57" s="14"/>
      <c r="IM57" s="14"/>
      <c r="IN57" s="14"/>
      <c r="IO57" s="14"/>
      <c r="IP57" s="14"/>
      <c r="IQ57" s="14"/>
      <c r="IR57" s="14"/>
      <c r="IS57" s="14"/>
      <c r="IT57" s="14"/>
      <c r="IU57" s="14"/>
      <c r="IV57" s="14"/>
    </row>
    <row r="58" spans="1:256" ht="16.5" customHeight="1">
      <c r="A58" s="14"/>
      <c r="B58" s="14"/>
      <c r="C58" s="14"/>
      <c r="D58" s="14"/>
      <c r="E58" s="14"/>
      <c r="F58" s="14"/>
      <c r="G58" s="14"/>
      <c r="H58" s="24"/>
      <c r="I58" s="24"/>
      <c r="J58" s="27" t="s">
        <v>148</v>
      </c>
      <c r="K58" s="28"/>
      <c r="L58" s="28" t="s">
        <v>3</v>
      </c>
      <c r="M58" s="24"/>
      <c r="N58" s="27" t="s">
        <v>148</v>
      </c>
      <c r="O58" s="28"/>
      <c r="P58" s="28" t="s">
        <v>3</v>
      </c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  <c r="BV58" s="14"/>
      <c r="BW58" s="14"/>
      <c r="BX58" s="14"/>
      <c r="BY58" s="14"/>
      <c r="BZ58" s="14"/>
      <c r="CA58" s="14"/>
      <c r="CB58" s="14"/>
      <c r="CC58" s="14"/>
      <c r="CD58" s="14"/>
      <c r="CE58" s="14"/>
      <c r="CF58" s="14"/>
      <c r="CG58" s="14"/>
      <c r="CH58" s="14"/>
      <c r="CI58" s="14"/>
      <c r="CJ58" s="14"/>
      <c r="CK58" s="14"/>
      <c r="CL58" s="14"/>
      <c r="CM58" s="14"/>
      <c r="CN58" s="14"/>
      <c r="CO58" s="14"/>
      <c r="CP58" s="14"/>
      <c r="CQ58" s="14"/>
      <c r="CR58" s="14"/>
      <c r="CS58" s="14"/>
      <c r="CT58" s="14"/>
      <c r="CU58" s="14"/>
      <c r="CV58" s="14"/>
      <c r="CW58" s="14"/>
      <c r="CX58" s="14"/>
      <c r="CY58" s="14"/>
      <c r="CZ58" s="14"/>
      <c r="DA58" s="14"/>
      <c r="DB58" s="14"/>
      <c r="DC58" s="14"/>
      <c r="DD58" s="14"/>
      <c r="DE58" s="14"/>
      <c r="DF58" s="14"/>
      <c r="DG58" s="14"/>
      <c r="DH58" s="14"/>
      <c r="DI58" s="14"/>
      <c r="DJ58" s="14"/>
      <c r="DK58" s="14"/>
      <c r="DL58" s="14"/>
      <c r="DM58" s="14"/>
      <c r="DN58" s="14"/>
      <c r="DO58" s="14"/>
      <c r="DP58" s="14"/>
      <c r="DQ58" s="14"/>
      <c r="DR58" s="14"/>
      <c r="DS58" s="14"/>
      <c r="DT58" s="14"/>
      <c r="DU58" s="14"/>
      <c r="DV58" s="14"/>
      <c r="DW58" s="14"/>
      <c r="DX58" s="14"/>
      <c r="DY58" s="14"/>
      <c r="DZ58" s="14"/>
      <c r="EA58" s="14"/>
      <c r="EB58" s="14"/>
      <c r="EC58" s="14"/>
      <c r="ED58" s="14"/>
      <c r="EE58" s="14"/>
      <c r="EF58" s="14"/>
      <c r="EG58" s="14"/>
      <c r="EH58" s="14"/>
      <c r="EI58" s="14"/>
      <c r="EJ58" s="14"/>
      <c r="EK58" s="14"/>
      <c r="EL58" s="14"/>
      <c r="EM58" s="14"/>
      <c r="EN58" s="14"/>
      <c r="EO58" s="14"/>
      <c r="EP58" s="14"/>
      <c r="EQ58" s="14"/>
      <c r="ER58" s="14"/>
      <c r="ES58" s="14"/>
      <c r="ET58" s="14"/>
      <c r="EU58" s="14"/>
      <c r="EV58" s="14"/>
      <c r="EW58" s="14"/>
      <c r="EX58" s="14"/>
      <c r="EY58" s="14"/>
      <c r="EZ58" s="14"/>
      <c r="FA58" s="14"/>
      <c r="FB58" s="14"/>
      <c r="FC58" s="14"/>
      <c r="FD58" s="14"/>
      <c r="FE58" s="14"/>
      <c r="FF58" s="14"/>
      <c r="FG58" s="14"/>
      <c r="FH58" s="14"/>
      <c r="FI58" s="14"/>
      <c r="FJ58" s="14"/>
      <c r="FK58" s="14"/>
      <c r="FL58" s="14"/>
      <c r="FM58" s="14"/>
      <c r="FN58" s="14"/>
      <c r="FO58" s="14"/>
      <c r="FP58" s="14"/>
      <c r="FQ58" s="14"/>
      <c r="FR58" s="14"/>
      <c r="FS58" s="14"/>
      <c r="FT58" s="14"/>
      <c r="FU58" s="14"/>
      <c r="FV58" s="14"/>
      <c r="FW58" s="14"/>
      <c r="FX58" s="14"/>
      <c r="FY58" s="14"/>
      <c r="FZ58" s="14"/>
      <c r="GA58" s="14"/>
      <c r="GB58" s="14"/>
      <c r="GC58" s="14"/>
      <c r="GD58" s="14"/>
      <c r="GE58" s="14"/>
      <c r="GF58" s="14"/>
      <c r="GG58" s="14"/>
      <c r="GH58" s="14"/>
      <c r="GI58" s="14"/>
      <c r="GJ58" s="14"/>
      <c r="GK58" s="14"/>
      <c r="GL58" s="14"/>
      <c r="GM58" s="14"/>
      <c r="GN58" s="14"/>
      <c r="GO58" s="14"/>
      <c r="GP58" s="14"/>
      <c r="GQ58" s="14"/>
      <c r="GR58" s="14"/>
      <c r="GS58" s="14"/>
      <c r="GT58" s="14"/>
      <c r="GU58" s="14"/>
      <c r="GV58" s="14"/>
      <c r="GW58" s="14"/>
      <c r="GX58" s="14"/>
      <c r="GY58" s="14"/>
      <c r="GZ58" s="14"/>
      <c r="HA58" s="14"/>
      <c r="HB58" s="14"/>
      <c r="HC58" s="14"/>
      <c r="HD58" s="14"/>
      <c r="HE58" s="14"/>
      <c r="HF58" s="14"/>
      <c r="HG58" s="14"/>
      <c r="HH58" s="14"/>
      <c r="HI58" s="14"/>
      <c r="HJ58" s="14"/>
      <c r="HK58" s="14"/>
      <c r="HL58" s="14"/>
      <c r="HM58" s="14"/>
      <c r="HN58" s="14"/>
      <c r="HO58" s="14"/>
      <c r="HP58" s="14"/>
      <c r="HQ58" s="14"/>
      <c r="HR58" s="14"/>
      <c r="HS58" s="14"/>
      <c r="HT58" s="14"/>
      <c r="HU58" s="14"/>
      <c r="HV58" s="14"/>
      <c r="HW58" s="14"/>
      <c r="HX58" s="14"/>
      <c r="HY58" s="14"/>
      <c r="HZ58" s="14"/>
      <c r="IA58" s="14"/>
      <c r="IB58" s="14"/>
      <c r="IC58" s="14"/>
      <c r="ID58" s="14"/>
      <c r="IE58" s="14"/>
      <c r="IF58" s="14"/>
      <c r="IG58" s="14"/>
      <c r="IH58" s="14"/>
      <c r="II58" s="14"/>
      <c r="IJ58" s="14"/>
      <c r="IK58" s="14"/>
      <c r="IL58" s="14"/>
      <c r="IM58" s="14"/>
      <c r="IN58" s="14"/>
      <c r="IO58" s="14"/>
      <c r="IP58" s="14"/>
      <c r="IQ58" s="14"/>
      <c r="IR58" s="14"/>
      <c r="IS58" s="14"/>
      <c r="IT58" s="14"/>
      <c r="IU58" s="14"/>
      <c r="IV58" s="14"/>
    </row>
    <row r="59" spans="1:256" ht="16.5" customHeight="1">
      <c r="A59" s="14"/>
      <c r="B59" s="14"/>
      <c r="C59" s="14"/>
      <c r="D59" s="14"/>
      <c r="E59" s="14"/>
      <c r="F59" s="14"/>
      <c r="G59" s="14"/>
      <c r="H59" s="29"/>
      <c r="I59" s="29"/>
      <c r="J59" s="27" t="s">
        <v>123</v>
      </c>
      <c r="K59" s="30"/>
      <c r="L59" s="27" t="s">
        <v>106</v>
      </c>
      <c r="M59" s="29"/>
      <c r="N59" s="27" t="s">
        <v>123</v>
      </c>
      <c r="O59" s="30"/>
      <c r="P59" s="27" t="s">
        <v>106</v>
      </c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14"/>
      <c r="CJ59" s="14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  <c r="CV59" s="14"/>
      <c r="CW59" s="14"/>
      <c r="CX59" s="14"/>
      <c r="CY59" s="14"/>
      <c r="CZ59" s="14"/>
      <c r="DA59" s="14"/>
      <c r="DB59" s="14"/>
      <c r="DC59" s="14"/>
      <c r="DD59" s="14"/>
      <c r="DE59" s="14"/>
      <c r="DF59" s="14"/>
      <c r="DG59" s="14"/>
      <c r="DH59" s="14"/>
      <c r="DI59" s="14"/>
      <c r="DJ59" s="14"/>
      <c r="DK59" s="14"/>
      <c r="DL59" s="14"/>
      <c r="DM59" s="14"/>
      <c r="DN59" s="14"/>
      <c r="DO59" s="14"/>
      <c r="DP59" s="14"/>
      <c r="DQ59" s="14"/>
      <c r="DR59" s="14"/>
      <c r="DS59" s="14"/>
      <c r="DT59" s="14"/>
      <c r="DU59" s="14"/>
      <c r="DV59" s="14"/>
      <c r="DW59" s="14"/>
      <c r="DX59" s="14"/>
      <c r="DY59" s="14"/>
      <c r="DZ59" s="14"/>
      <c r="EA59" s="14"/>
      <c r="EB59" s="14"/>
      <c r="EC59" s="14"/>
      <c r="ED59" s="14"/>
      <c r="EE59" s="14"/>
      <c r="EF59" s="14"/>
      <c r="EG59" s="14"/>
      <c r="EH59" s="14"/>
      <c r="EI59" s="14"/>
      <c r="EJ59" s="14"/>
      <c r="EK59" s="14"/>
      <c r="EL59" s="14"/>
      <c r="EM59" s="14"/>
      <c r="EN59" s="14"/>
      <c r="EO59" s="14"/>
      <c r="EP59" s="14"/>
      <c r="EQ59" s="14"/>
      <c r="ER59" s="14"/>
      <c r="ES59" s="14"/>
      <c r="ET59" s="14"/>
      <c r="EU59" s="14"/>
      <c r="EV59" s="14"/>
      <c r="EW59" s="14"/>
      <c r="EX59" s="14"/>
      <c r="EY59" s="14"/>
      <c r="EZ59" s="14"/>
      <c r="FA59" s="14"/>
      <c r="FB59" s="14"/>
      <c r="FC59" s="14"/>
      <c r="FD59" s="14"/>
      <c r="FE59" s="14"/>
      <c r="FF59" s="14"/>
      <c r="FG59" s="14"/>
      <c r="FH59" s="14"/>
      <c r="FI59" s="14"/>
      <c r="FJ59" s="14"/>
      <c r="FK59" s="14"/>
      <c r="FL59" s="14"/>
      <c r="FM59" s="14"/>
      <c r="FN59" s="14"/>
      <c r="FO59" s="14"/>
      <c r="FP59" s="14"/>
      <c r="FQ59" s="14"/>
      <c r="FR59" s="14"/>
      <c r="FS59" s="14"/>
      <c r="FT59" s="14"/>
      <c r="FU59" s="14"/>
      <c r="FV59" s="14"/>
      <c r="FW59" s="14"/>
      <c r="FX59" s="14"/>
      <c r="FY59" s="14"/>
      <c r="FZ59" s="14"/>
      <c r="GA59" s="14"/>
      <c r="GB59" s="14"/>
      <c r="GC59" s="14"/>
      <c r="GD59" s="14"/>
      <c r="GE59" s="14"/>
      <c r="GF59" s="14"/>
      <c r="GG59" s="14"/>
      <c r="GH59" s="14"/>
      <c r="GI59" s="14"/>
      <c r="GJ59" s="14"/>
      <c r="GK59" s="14"/>
      <c r="GL59" s="14"/>
      <c r="GM59" s="14"/>
      <c r="GN59" s="14"/>
      <c r="GO59" s="14"/>
      <c r="GP59" s="14"/>
      <c r="GQ59" s="14"/>
      <c r="GR59" s="14"/>
      <c r="GS59" s="14"/>
      <c r="GT59" s="14"/>
      <c r="GU59" s="14"/>
      <c r="GV59" s="14"/>
      <c r="GW59" s="14"/>
      <c r="GX59" s="14"/>
      <c r="GY59" s="14"/>
      <c r="GZ59" s="14"/>
      <c r="HA59" s="14"/>
      <c r="HB59" s="14"/>
      <c r="HC59" s="14"/>
      <c r="HD59" s="14"/>
      <c r="HE59" s="14"/>
      <c r="HF59" s="14"/>
      <c r="HG59" s="14"/>
      <c r="HH59" s="14"/>
      <c r="HI59" s="14"/>
      <c r="HJ59" s="14"/>
      <c r="HK59" s="14"/>
      <c r="HL59" s="14"/>
      <c r="HM59" s="14"/>
      <c r="HN59" s="14"/>
      <c r="HO59" s="14"/>
      <c r="HP59" s="14"/>
      <c r="HQ59" s="14"/>
      <c r="HR59" s="14"/>
      <c r="HS59" s="14"/>
      <c r="HT59" s="14"/>
      <c r="HU59" s="14"/>
      <c r="HV59" s="14"/>
      <c r="HW59" s="14"/>
      <c r="HX59" s="14"/>
      <c r="HY59" s="14"/>
      <c r="HZ59" s="14"/>
      <c r="IA59" s="14"/>
      <c r="IB59" s="14"/>
      <c r="IC59" s="14"/>
      <c r="ID59" s="14"/>
      <c r="IE59" s="14"/>
      <c r="IF59" s="14"/>
      <c r="IG59" s="14"/>
      <c r="IH59" s="14"/>
      <c r="II59" s="14"/>
      <c r="IJ59" s="14"/>
      <c r="IK59" s="14"/>
      <c r="IL59" s="14"/>
      <c r="IM59" s="14"/>
      <c r="IN59" s="14"/>
      <c r="IO59" s="14"/>
      <c r="IP59" s="14"/>
      <c r="IQ59" s="14"/>
      <c r="IR59" s="14"/>
      <c r="IS59" s="14"/>
      <c r="IT59" s="14"/>
      <c r="IU59" s="14"/>
      <c r="IV59" s="14"/>
    </row>
    <row r="60" spans="1:256" ht="16.5" customHeight="1">
      <c r="A60" s="14"/>
      <c r="B60" s="14"/>
      <c r="C60" s="14"/>
      <c r="D60" s="14"/>
      <c r="E60" s="14"/>
      <c r="F60" s="14"/>
      <c r="G60" s="14"/>
      <c r="H60" s="72" t="s">
        <v>4</v>
      </c>
      <c r="I60" s="31"/>
      <c r="J60" s="32" t="s">
        <v>0</v>
      </c>
      <c r="K60" s="33"/>
      <c r="L60" s="32" t="s">
        <v>0</v>
      </c>
      <c r="M60" s="31"/>
      <c r="N60" s="32" t="s">
        <v>0</v>
      </c>
      <c r="O60" s="33"/>
      <c r="P60" s="32" t="s">
        <v>0</v>
      </c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  <c r="BT60" s="14"/>
      <c r="BU60" s="14"/>
      <c r="BV60" s="14"/>
      <c r="BW60" s="14"/>
      <c r="BX60" s="14"/>
      <c r="BY60" s="14"/>
      <c r="BZ60" s="14"/>
      <c r="CA60" s="14"/>
      <c r="CB60" s="14"/>
      <c r="CC60" s="14"/>
      <c r="CD60" s="14"/>
      <c r="CE60" s="14"/>
      <c r="CF60" s="14"/>
      <c r="CG60" s="14"/>
      <c r="CH60" s="14"/>
      <c r="CI60" s="14"/>
      <c r="CJ60" s="14"/>
      <c r="CK60" s="14"/>
      <c r="CL60" s="14"/>
      <c r="CM60" s="14"/>
      <c r="CN60" s="14"/>
      <c r="CO60" s="14"/>
      <c r="CP60" s="14"/>
      <c r="CQ60" s="14"/>
      <c r="CR60" s="14"/>
      <c r="CS60" s="14"/>
      <c r="CT60" s="14"/>
      <c r="CU60" s="14"/>
      <c r="CV60" s="14"/>
      <c r="CW60" s="14"/>
      <c r="CX60" s="14"/>
      <c r="CY60" s="14"/>
      <c r="CZ60" s="14"/>
      <c r="DA60" s="14"/>
      <c r="DB60" s="14"/>
      <c r="DC60" s="14"/>
      <c r="DD60" s="14"/>
      <c r="DE60" s="14"/>
      <c r="DF60" s="14"/>
      <c r="DG60" s="14"/>
      <c r="DH60" s="14"/>
      <c r="DI60" s="14"/>
      <c r="DJ60" s="14"/>
      <c r="DK60" s="14"/>
      <c r="DL60" s="14"/>
      <c r="DM60" s="14"/>
      <c r="DN60" s="14"/>
      <c r="DO60" s="14"/>
      <c r="DP60" s="14"/>
      <c r="DQ60" s="14"/>
      <c r="DR60" s="14"/>
      <c r="DS60" s="14"/>
      <c r="DT60" s="14"/>
      <c r="DU60" s="14"/>
      <c r="DV60" s="14"/>
      <c r="DW60" s="14"/>
      <c r="DX60" s="14"/>
      <c r="DY60" s="14"/>
      <c r="DZ60" s="14"/>
      <c r="EA60" s="14"/>
      <c r="EB60" s="14"/>
      <c r="EC60" s="14"/>
      <c r="ED60" s="14"/>
      <c r="EE60" s="14"/>
      <c r="EF60" s="14"/>
      <c r="EG60" s="14"/>
      <c r="EH60" s="14"/>
      <c r="EI60" s="14"/>
      <c r="EJ60" s="14"/>
      <c r="EK60" s="14"/>
      <c r="EL60" s="14"/>
      <c r="EM60" s="14"/>
      <c r="EN60" s="14"/>
      <c r="EO60" s="14"/>
      <c r="EP60" s="14"/>
      <c r="EQ60" s="14"/>
      <c r="ER60" s="14"/>
      <c r="ES60" s="14"/>
      <c r="ET60" s="14"/>
      <c r="EU60" s="14"/>
      <c r="EV60" s="14"/>
      <c r="EW60" s="14"/>
      <c r="EX60" s="14"/>
      <c r="EY60" s="14"/>
      <c r="EZ60" s="14"/>
      <c r="FA60" s="14"/>
      <c r="FB60" s="14"/>
      <c r="FC60" s="14"/>
      <c r="FD60" s="14"/>
      <c r="FE60" s="14"/>
      <c r="FF60" s="14"/>
      <c r="FG60" s="14"/>
      <c r="FH60" s="14"/>
      <c r="FI60" s="14"/>
      <c r="FJ60" s="14"/>
      <c r="FK60" s="14"/>
      <c r="FL60" s="14"/>
      <c r="FM60" s="14"/>
      <c r="FN60" s="14"/>
      <c r="FO60" s="14"/>
      <c r="FP60" s="14"/>
      <c r="FQ60" s="14"/>
      <c r="FR60" s="14"/>
      <c r="FS60" s="14"/>
      <c r="FT60" s="14"/>
      <c r="FU60" s="14"/>
      <c r="FV60" s="14"/>
      <c r="FW60" s="14"/>
      <c r="FX60" s="14"/>
      <c r="FY60" s="14"/>
      <c r="FZ60" s="14"/>
      <c r="GA60" s="14"/>
      <c r="GB60" s="14"/>
      <c r="GC60" s="14"/>
      <c r="GD60" s="14"/>
      <c r="GE60" s="14"/>
      <c r="GF60" s="14"/>
      <c r="GG60" s="14"/>
      <c r="GH60" s="14"/>
      <c r="GI60" s="14"/>
      <c r="GJ60" s="14"/>
      <c r="GK60" s="14"/>
      <c r="GL60" s="14"/>
      <c r="GM60" s="14"/>
      <c r="GN60" s="14"/>
      <c r="GO60" s="14"/>
      <c r="GP60" s="14"/>
      <c r="GQ60" s="14"/>
      <c r="GR60" s="14"/>
      <c r="GS60" s="14"/>
      <c r="GT60" s="14"/>
      <c r="GU60" s="14"/>
      <c r="GV60" s="14"/>
      <c r="GW60" s="14"/>
      <c r="GX60" s="14"/>
      <c r="GY60" s="14"/>
      <c r="GZ60" s="14"/>
      <c r="HA60" s="14"/>
      <c r="HB60" s="14"/>
      <c r="HC60" s="14"/>
      <c r="HD60" s="14"/>
      <c r="HE60" s="14"/>
      <c r="HF60" s="14"/>
      <c r="HG60" s="14"/>
      <c r="HH60" s="14"/>
      <c r="HI60" s="14"/>
      <c r="HJ60" s="14"/>
      <c r="HK60" s="14"/>
      <c r="HL60" s="14"/>
      <c r="HM60" s="14"/>
      <c r="HN60" s="14"/>
      <c r="HO60" s="14"/>
      <c r="HP60" s="14"/>
      <c r="HQ60" s="14"/>
      <c r="HR60" s="14"/>
      <c r="HS60" s="14"/>
      <c r="HT60" s="14"/>
      <c r="HU60" s="14"/>
      <c r="HV60" s="14"/>
      <c r="HW60" s="14"/>
      <c r="HX60" s="14"/>
      <c r="HY60" s="14"/>
      <c r="HZ60" s="14"/>
      <c r="IA60" s="14"/>
      <c r="IB60" s="14"/>
      <c r="IC60" s="14"/>
      <c r="ID60" s="14"/>
      <c r="IE60" s="14"/>
      <c r="IF60" s="14"/>
      <c r="IG60" s="14"/>
      <c r="IH60" s="14"/>
      <c r="II60" s="14"/>
      <c r="IJ60" s="14"/>
      <c r="IK60" s="14"/>
      <c r="IL60" s="14"/>
      <c r="IM60" s="14"/>
      <c r="IN60" s="14"/>
      <c r="IO60" s="14"/>
      <c r="IP60" s="14"/>
      <c r="IQ60" s="14"/>
      <c r="IR60" s="14"/>
      <c r="IS60" s="14"/>
      <c r="IT60" s="14"/>
      <c r="IU60" s="14"/>
      <c r="IV60" s="14"/>
    </row>
    <row r="61" spans="1:256" ht="16.5" customHeight="1">
      <c r="A61" s="14"/>
      <c r="B61" s="14"/>
      <c r="C61" s="14"/>
      <c r="D61" s="14"/>
      <c r="E61" s="14"/>
      <c r="F61" s="14"/>
      <c r="G61" s="14"/>
      <c r="H61" s="16"/>
      <c r="I61" s="16"/>
      <c r="J61" s="17"/>
      <c r="K61" s="16"/>
      <c r="L61" s="17"/>
      <c r="M61" s="71"/>
      <c r="N61" s="17"/>
      <c r="O61" s="17"/>
      <c r="P61" s="17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14"/>
      <c r="CB61" s="14"/>
      <c r="CC61" s="14"/>
      <c r="CD61" s="14"/>
      <c r="CE61" s="14"/>
      <c r="CF61" s="14"/>
      <c r="CG61" s="14"/>
      <c r="CH61" s="14"/>
      <c r="CI61" s="14"/>
      <c r="CJ61" s="14"/>
      <c r="CK61" s="14"/>
      <c r="CL61" s="14"/>
      <c r="CM61" s="14"/>
      <c r="CN61" s="14"/>
      <c r="CO61" s="14"/>
      <c r="CP61" s="14"/>
      <c r="CQ61" s="14"/>
      <c r="CR61" s="14"/>
      <c r="CS61" s="14"/>
      <c r="CT61" s="14"/>
      <c r="CU61" s="14"/>
      <c r="CV61" s="14"/>
      <c r="CW61" s="14"/>
      <c r="CX61" s="14"/>
      <c r="CY61" s="14"/>
      <c r="CZ61" s="14"/>
      <c r="DA61" s="14"/>
      <c r="DB61" s="14"/>
      <c r="DC61" s="14"/>
      <c r="DD61" s="14"/>
      <c r="DE61" s="14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  <c r="DX61" s="14"/>
      <c r="DY61" s="14"/>
      <c r="DZ61" s="14"/>
      <c r="EA61" s="14"/>
      <c r="EB61" s="14"/>
      <c r="EC61" s="14"/>
      <c r="ED61" s="14"/>
      <c r="EE61" s="14"/>
      <c r="EF61" s="14"/>
      <c r="EG61" s="14"/>
      <c r="EH61" s="14"/>
      <c r="EI61" s="14"/>
      <c r="EJ61" s="14"/>
      <c r="EK61" s="14"/>
      <c r="EL61" s="14"/>
      <c r="EM61" s="14"/>
      <c r="EN61" s="14"/>
      <c r="EO61" s="14"/>
      <c r="EP61" s="14"/>
      <c r="EQ61" s="14"/>
      <c r="ER61" s="14"/>
      <c r="ES61" s="14"/>
      <c r="ET61" s="14"/>
      <c r="EU61" s="14"/>
      <c r="EV61" s="14"/>
      <c r="EW61" s="14"/>
      <c r="EX61" s="14"/>
      <c r="EY61" s="14"/>
      <c r="EZ61" s="14"/>
      <c r="FA61" s="14"/>
      <c r="FB61" s="14"/>
      <c r="FC61" s="14"/>
      <c r="FD61" s="14"/>
      <c r="FE61" s="14"/>
      <c r="FF61" s="14"/>
      <c r="FG61" s="14"/>
      <c r="FH61" s="14"/>
      <c r="FI61" s="14"/>
      <c r="FJ61" s="14"/>
      <c r="FK61" s="14"/>
      <c r="FL61" s="14"/>
      <c r="FM61" s="14"/>
      <c r="FN61" s="14"/>
      <c r="FO61" s="14"/>
      <c r="FP61" s="14"/>
      <c r="FQ61" s="14"/>
      <c r="FR61" s="14"/>
      <c r="FS61" s="14"/>
      <c r="FT61" s="14"/>
      <c r="FU61" s="14"/>
      <c r="FV61" s="14"/>
      <c r="FW61" s="14"/>
      <c r="FX61" s="14"/>
      <c r="FY61" s="14"/>
      <c r="FZ61" s="14"/>
      <c r="GA61" s="14"/>
      <c r="GB61" s="14"/>
      <c r="GC61" s="14"/>
      <c r="GD61" s="14"/>
      <c r="GE61" s="14"/>
      <c r="GF61" s="14"/>
      <c r="GG61" s="14"/>
      <c r="GH61" s="14"/>
      <c r="GI61" s="14"/>
      <c r="GJ61" s="14"/>
      <c r="GK61" s="14"/>
      <c r="GL61" s="14"/>
      <c r="GM61" s="14"/>
      <c r="GN61" s="14"/>
      <c r="GO61" s="14"/>
      <c r="GP61" s="14"/>
      <c r="GQ61" s="14"/>
      <c r="GR61" s="14"/>
      <c r="GS61" s="14"/>
      <c r="GT61" s="14"/>
      <c r="GU61" s="14"/>
      <c r="GV61" s="14"/>
      <c r="GW61" s="14"/>
      <c r="GX61" s="14"/>
      <c r="GY61" s="14"/>
      <c r="GZ61" s="14"/>
      <c r="HA61" s="14"/>
      <c r="HB61" s="14"/>
      <c r="HC61" s="14"/>
      <c r="HD61" s="14"/>
      <c r="HE61" s="14"/>
      <c r="HF61" s="14"/>
      <c r="HG61" s="14"/>
      <c r="HH61" s="14"/>
      <c r="HI61" s="14"/>
      <c r="HJ61" s="14"/>
      <c r="HK61" s="14"/>
      <c r="HL61" s="14"/>
      <c r="HM61" s="14"/>
      <c r="HN61" s="14"/>
      <c r="HO61" s="14"/>
      <c r="HP61" s="14"/>
      <c r="HQ61" s="14"/>
      <c r="HR61" s="14"/>
      <c r="HS61" s="14"/>
      <c r="HT61" s="14"/>
      <c r="HU61" s="14"/>
      <c r="HV61" s="14"/>
      <c r="HW61" s="14"/>
      <c r="HX61" s="14"/>
      <c r="HY61" s="14"/>
      <c r="HZ61" s="14"/>
      <c r="IA61" s="14"/>
      <c r="IB61" s="14"/>
      <c r="IC61" s="14"/>
      <c r="ID61" s="14"/>
      <c r="IE61" s="14"/>
      <c r="IF61" s="14"/>
      <c r="IG61" s="14"/>
      <c r="IH61" s="14"/>
      <c r="II61" s="14"/>
      <c r="IJ61" s="14"/>
      <c r="IK61" s="14"/>
      <c r="IL61" s="14"/>
      <c r="IM61" s="14"/>
      <c r="IN61" s="14"/>
      <c r="IO61" s="14"/>
      <c r="IP61" s="14"/>
      <c r="IQ61" s="14"/>
      <c r="IR61" s="14"/>
      <c r="IS61" s="14"/>
      <c r="IT61" s="14"/>
      <c r="IU61" s="14"/>
      <c r="IV61" s="14"/>
    </row>
    <row r="62" spans="1:256" ht="16.5" customHeight="1">
      <c r="A62" s="53" t="s">
        <v>76</v>
      </c>
      <c r="K62" s="35"/>
      <c r="L62" s="35"/>
      <c r="O62" s="35"/>
    </row>
    <row r="63" spans="1:256" ht="16.5" customHeight="1">
      <c r="E63" s="36"/>
      <c r="K63" s="35"/>
      <c r="L63" s="35"/>
      <c r="O63" s="35"/>
    </row>
    <row r="64" spans="1:256" ht="16.5" customHeight="1">
      <c r="A64" s="14" t="s">
        <v>14</v>
      </c>
      <c r="E64" s="36"/>
      <c r="K64" s="35"/>
      <c r="L64" s="35"/>
      <c r="O64" s="35"/>
    </row>
    <row r="65" spans="1:16" ht="16.5" customHeight="1">
      <c r="E65" s="36"/>
      <c r="K65" s="35"/>
      <c r="L65" s="35"/>
      <c r="O65" s="35"/>
    </row>
    <row r="66" spans="1:16" ht="16.5" customHeight="1">
      <c r="A66" s="191" t="s">
        <v>62</v>
      </c>
      <c r="B66" s="191"/>
      <c r="C66" s="191"/>
      <c r="D66" s="191"/>
      <c r="E66" s="191"/>
      <c r="F66" s="191"/>
      <c r="G66" s="191"/>
      <c r="H66" s="70">
        <v>13</v>
      </c>
      <c r="J66" s="44">
        <v>90547540</v>
      </c>
      <c r="K66" s="37"/>
      <c r="L66" s="44">
        <v>78611457</v>
      </c>
      <c r="M66" s="37"/>
      <c r="N66" s="44">
        <v>58140339</v>
      </c>
      <c r="O66" s="37"/>
      <c r="P66" s="44">
        <v>55542619</v>
      </c>
    </row>
    <row r="67" spans="1:16" ht="16.5" customHeight="1">
      <c r="A67" s="15" t="s">
        <v>112</v>
      </c>
      <c r="B67" s="73"/>
      <c r="C67" s="73"/>
      <c r="D67" s="73"/>
      <c r="E67" s="73"/>
      <c r="F67" s="73"/>
      <c r="G67" s="73"/>
      <c r="H67" s="70">
        <v>14</v>
      </c>
      <c r="J67" s="44">
        <v>2332118</v>
      </c>
      <c r="K67" s="37"/>
      <c r="L67" s="44">
        <v>1697876</v>
      </c>
      <c r="M67" s="37"/>
      <c r="N67" s="44">
        <v>2332118</v>
      </c>
      <c r="O67" s="37"/>
      <c r="P67" s="44">
        <v>1697876</v>
      </c>
    </row>
    <row r="68" spans="1:16" ht="16.5" customHeight="1">
      <c r="A68" s="73" t="s">
        <v>129</v>
      </c>
      <c r="B68" s="38"/>
      <c r="J68" s="1">
        <v>1476990</v>
      </c>
      <c r="K68" s="37"/>
      <c r="L68" s="1">
        <v>3274429</v>
      </c>
      <c r="M68" s="37"/>
      <c r="N68" s="1">
        <v>0</v>
      </c>
      <c r="O68" s="37"/>
      <c r="P68" s="1">
        <v>2975017</v>
      </c>
    </row>
    <row r="69" spans="1:16" ht="16.5" customHeight="1">
      <c r="A69" s="15" t="s">
        <v>63</v>
      </c>
      <c r="C69" s="14"/>
      <c r="J69" s="2">
        <v>4159142</v>
      </c>
      <c r="K69" s="37"/>
      <c r="L69" s="2">
        <v>2156538</v>
      </c>
      <c r="M69" s="37"/>
      <c r="N69" s="2">
        <v>3292663</v>
      </c>
      <c r="O69" s="37"/>
      <c r="P69" s="2">
        <v>1661958</v>
      </c>
    </row>
    <row r="70" spans="1:16" ht="16.5" customHeight="1">
      <c r="E70" s="36"/>
      <c r="J70" s="1"/>
      <c r="K70" s="37"/>
      <c r="L70" s="1"/>
      <c r="M70" s="37"/>
      <c r="N70" s="1"/>
      <c r="O70" s="37"/>
      <c r="P70" s="1"/>
    </row>
    <row r="71" spans="1:16" ht="16.5" customHeight="1">
      <c r="A71" s="39" t="s">
        <v>15</v>
      </c>
      <c r="J71" s="2">
        <f>SUM(J66:J69)</f>
        <v>98515790</v>
      </c>
      <c r="K71" s="37"/>
      <c r="L71" s="2">
        <f>SUM(L66:L69)</f>
        <v>85740300</v>
      </c>
      <c r="M71" s="37"/>
      <c r="N71" s="2">
        <f>SUM(N66:N69)</f>
        <v>63765120</v>
      </c>
      <c r="O71" s="37"/>
      <c r="P71" s="2">
        <f>SUM(P66:P69)</f>
        <v>61877470</v>
      </c>
    </row>
    <row r="72" spans="1:16" s="40" customFormat="1" ht="16.5" customHeight="1">
      <c r="E72" s="54"/>
      <c r="H72" s="41"/>
      <c r="I72" s="41"/>
      <c r="J72" s="55"/>
      <c r="K72" s="43"/>
      <c r="L72" s="55"/>
      <c r="M72" s="43"/>
      <c r="N72" s="55"/>
      <c r="O72" s="43"/>
      <c r="P72" s="55"/>
    </row>
    <row r="73" spans="1:16" ht="16.5" customHeight="1">
      <c r="A73" s="14" t="s">
        <v>16</v>
      </c>
      <c r="I73" s="15"/>
      <c r="J73" s="44"/>
      <c r="K73" s="45"/>
      <c r="L73" s="44"/>
      <c r="M73" s="45"/>
      <c r="N73" s="44"/>
      <c r="O73" s="45"/>
      <c r="P73" s="44"/>
    </row>
    <row r="74" spans="1:16" ht="16.5" customHeight="1">
      <c r="E74" s="36"/>
      <c r="J74" s="1"/>
      <c r="K74" s="37"/>
      <c r="L74" s="1"/>
      <c r="M74" s="37"/>
      <c r="N74" s="1"/>
      <c r="O74" s="37"/>
      <c r="P74" s="1"/>
    </row>
    <row r="75" spans="1:16" ht="16.5" customHeight="1">
      <c r="A75" s="15" t="s">
        <v>113</v>
      </c>
      <c r="E75" s="36"/>
      <c r="H75" s="70">
        <v>14</v>
      </c>
      <c r="J75" s="1" t="s">
        <v>169</v>
      </c>
      <c r="K75" s="37"/>
      <c r="L75" s="1">
        <v>1913275</v>
      </c>
      <c r="M75" s="37"/>
      <c r="N75" s="44">
        <v>0</v>
      </c>
      <c r="O75" s="37"/>
      <c r="P75" s="44">
        <v>1913275</v>
      </c>
    </row>
    <row r="76" spans="1:16" ht="16.5" customHeight="1">
      <c r="A76" s="38" t="s">
        <v>30</v>
      </c>
      <c r="I76" s="15"/>
      <c r="J76" s="44">
        <v>5562198</v>
      </c>
      <c r="K76" s="45"/>
      <c r="L76" s="44">
        <v>4691705</v>
      </c>
      <c r="M76" s="45"/>
      <c r="N76" s="44">
        <v>4048084</v>
      </c>
      <c r="O76" s="45"/>
      <c r="P76" s="44">
        <v>3415607</v>
      </c>
    </row>
    <row r="77" spans="1:16" ht="16.5" customHeight="1">
      <c r="A77" s="15" t="s">
        <v>66</v>
      </c>
      <c r="I77" s="15"/>
      <c r="J77" s="2">
        <v>348228</v>
      </c>
      <c r="K77" s="45"/>
      <c r="L77" s="2">
        <v>310906</v>
      </c>
      <c r="M77" s="45"/>
      <c r="N77" s="2">
        <v>348228</v>
      </c>
      <c r="O77" s="45"/>
      <c r="P77" s="2">
        <v>310906</v>
      </c>
    </row>
    <row r="78" spans="1:16" ht="16.5" customHeight="1">
      <c r="I78" s="15"/>
      <c r="J78" s="1"/>
      <c r="K78" s="45"/>
      <c r="L78" s="1"/>
      <c r="M78" s="45"/>
      <c r="N78" s="1"/>
      <c r="O78" s="45"/>
      <c r="P78" s="1"/>
    </row>
    <row r="79" spans="1:16" ht="16.5" customHeight="1">
      <c r="A79" s="39" t="s">
        <v>17</v>
      </c>
      <c r="I79" s="15"/>
      <c r="J79" s="2">
        <f>SUM(J75:J77)</f>
        <v>5910426</v>
      </c>
      <c r="K79" s="45"/>
      <c r="L79" s="2">
        <f>SUM(L75:L77)</f>
        <v>6915886</v>
      </c>
      <c r="M79" s="45"/>
      <c r="N79" s="2">
        <f>SUM(N75:N77)</f>
        <v>4396312</v>
      </c>
      <c r="O79" s="45"/>
      <c r="P79" s="2">
        <f>SUM(P75:P77)</f>
        <v>5639788</v>
      </c>
    </row>
    <row r="80" spans="1:16" ht="16.5" customHeight="1">
      <c r="A80" s="38"/>
      <c r="J80" s="1"/>
      <c r="K80" s="37"/>
      <c r="L80" s="1"/>
      <c r="M80" s="37"/>
      <c r="N80" s="1"/>
      <c r="O80" s="37"/>
      <c r="P80" s="1"/>
    </row>
    <row r="81" spans="1:19" ht="16.5" customHeight="1">
      <c r="A81" s="14" t="s">
        <v>18</v>
      </c>
      <c r="C81" s="14"/>
      <c r="J81" s="2">
        <f>J71+J79</f>
        <v>104426216</v>
      </c>
      <c r="K81" s="37"/>
      <c r="L81" s="2">
        <f>L71+L79</f>
        <v>92656186</v>
      </c>
      <c r="M81" s="37"/>
      <c r="N81" s="2">
        <f>N71+N79</f>
        <v>68161432</v>
      </c>
      <c r="O81" s="37"/>
      <c r="P81" s="2">
        <f>P71+P79</f>
        <v>67517258</v>
      </c>
    </row>
    <row r="82" spans="1:19" ht="16.5" customHeight="1">
      <c r="L82" s="35"/>
    </row>
    <row r="83" spans="1:19" ht="16.5" customHeight="1">
      <c r="L83" s="35"/>
    </row>
    <row r="84" spans="1:19" ht="16.5" customHeight="1">
      <c r="A84" s="38"/>
      <c r="H84" s="15"/>
      <c r="I84" s="15"/>
      <c r="J84" s="56"/>
      <c r="K84" s="15"/>
      <c r="L84" s="56"/>
      <c r="M84" s="15"/>
      <c r="N84" s="56"/>
      <c r="O84" s="15"/>
      <c r="P84" s="56"/>
      <c r="R84" s="57"/>
      <c r="S84" s="57"/>
    </row>
    <row r="85" spans="1:19" ht="16.5" customHeight="1">
      <c r="A85" s="38"/>
      <c r="H85" s="15"/>
      <c r="I85" s="15"/>
      <c r="J85" s="56"/>
      <c r="K85" s="15"/>
      <c r="L85" s="56"/>
      <c r="M85" s="15"/>
      <c r="N85" s="56"/>
      <c r="O85" s="15"/>
      <c r="P85" s="56"/>
      <c r="R85" s="57"/>
      <c r="S85" s="57"/>
    </row>
    <row r="86" spans="1:19" ht="16.5" customHeight="1">
      <c r="A86" s="38"/>
      <c r="H86" s="15"/>
      <c r="I86" s="15"/>
      <c r="J86" s="56"/>
      <c r="K86" s="15"/>
      <c r="L86" s="56"/>
      <c r="M86" s="15"/>
      <c r="N86" s="56"/>
      <c r="O86" s="15"/>
      <c r="P86" s="56"/>
      <c r="R86" s="57"/>
      <c r="S86" s="57"/>
    </row>
    <row r="87" spans="1:19" ht="16.5" customHeight="1">
      <c r="A87" s="38"/>
      <c r="H87" s="15"/>
      <c r="I87" s="15"/>
      <c r="J87" s="56"/>
      <c r="K87" s="15"/>
      <c r="L87" s="56"/>
      <c r="M87" s="15"/>
      <c r="N87" s="56"/>
      <c r="O87" s="15"/>
      <c r="P87" s="56"/>
      <c r="R87" s="57"/>
      <c r="S87" s="57"/>
    </row>
    <row r="88" spans="1:19" ht="16.5" customHeight="1">
      <c r="A88" s="38"/>
      <c r="H88" s="15"/>
      <c r="I88" s="15"/>
      <c r="J88" s="56"/>
      <c r="K88" s="15"/>
      <c r="L88" s="56"/>
      <c r="M88" s="15"/>
      <c r="N88" s="56"/>
      <c r="O88" s="15"/>
      <c r="P88" s="56"/>
      <c r="R88" s="57"/>
      <c r="S88" s="57"/>
    </row>
    <row r="89" spans="1:19" ht="16.5" customHeight="1">
      <c r="A89" s="38"/>
      <c r="H89" s="15"/>
      <c r="I89" s="15"/>
      <c r="J89" s="56"/>
      <c r="K89" s="15"/>
      <c r="L89" s="56"/>
      <c r="M89" s="15"/>
      <c r="N89" s="56"/>
      <c r="O89" s="15"/>
      <c r="P89" s="56"/>
      <c r="R89" s="57"/>
      <c r="S89" s="57"/>
    </row>
    <row r="90" spans="1:19" ht="15" customHeight="1">
      <c r="A90" s="38"/>
      <c r="H90" s="15"/>
      <c r="I90" s="15"/>
      <c r="J90" s="56"/>
      <c r="K90" s="15"/>
      <c r="L90" s="56"/>
      <c r="M90" s="15"/>
      <c r="N90" s="56"/>
      <c r="O90" s="15"/>
      <c r="P90" s="56"/>
      <c r="R90" s="57"/>
      <c r="S90" s="57"/>
    </row>
    <row r="91" spans="1:19" ht="16.5" customHeight="1">
      <c r="A91" s="38"/>
      <c r="H91" s="15"/>
      <c r="I91" s="15"/>
      <c r="J91" s="56"/>
      <c r="K91" s="15"/>
      <c r="L91" s="56"/>
      <c r="M91" s="15"/>
      <c r="N91" s="56"/>
      <c r="O91" s="15"/>
      <c r="P91" s="56"/>
      <c r="R91" s="57"/>
      <c r="S91" s="57"/>
    </row>
    <row r="92" spans="1:19" ht="16.5" customHeight="1">
      <c r="A92" s="38"/>
      <c r="H92" s="15"/>
      <c r="I92" s="15"/>
      <c r="J92" s="56"/>
      <c r="K92" s="15"/>
      <c r="L92" s="56"/>
      <c r="M92" s="15"/>
      <c r="N92" s="56"/>
      <c r="O92" s="15"/>
      <c r="P92" s="56"/>
      <c r="R92" s="57"/>
      <c r="S92" s="57"/>
    </row>
    <row r="93" spans="1:19" ht="16.5" customHeight="1">
      <c r="H93" s="15"/>
      <c r="I93" s="15"/>
      <c r="J93" s="15"/>
      <c r="K93" s="15"/>
      <c r="L93" s="15"/>
      <c r="M93" s="15"/>
      <c r="N93" s="15"/>
      <c r="O93" s="15"/>
      <c r="P93" s="15"/>
      <c r="R93" s="57"/>
      <c r="S93" s="57"/>
    </row>
    <row r="94" spans="1:19" ht="16.5" customHeight="1">
      <c r="A94" s="187" t="s">
        <v>173</v>
      </c>
      <c r="B94" s="187"/>
      <c r="C94" s="187"/>
      <c r="D94" s="187"/>
      <c r="E94" s="187"/>
      <c r="F94" s="187"/>
      <c r="G94" s="187"/>
      <c r="H94" s="187"/>
      <c r="I94" s="187"/>
      <c r="J94" s="187"/>
      <c r="K94" s="187"/>
      <c r="L94" s="187"/>
      <c r="M94" s="187"/>
      <c r="N94" s="187"/>
      <c r="O94" s="187"/>
      <c r="P94" s="187"/>
      <c r="R94" s="57"/>
      <c r="S94" s="57"/>
    </row>
    <row r="95" spans="1:19" ht="17.25" customHeight="1">
      <c r="A95" s="38"/>
      <c r="G95" s="15" t="s">
        <v>174</v>
      </c>
      <c r="H95" s="15"/>
      <c r="I95" s="15"/>
      <c r="J95" s="56"/>
      <c r="K95" s="15"/>
      <c r="L95" s="56" t="s">
        <v>121</v>
      </c>
      <c r="M95" s="15"/>
      <c r="N95" s="56"/>
      <c r="O95" s="15"/>
      <c r="P95" s="56"/>
      <c r="R95" s="57"/>
      <c r="S95" s="57"/>
    </row>
    <row r="97" spans="1:256" ht="16.5" customHeight="1">
      <c r="B97" s="24"/>
      <c r="C97" s="24"/>
      <c r="D97" s="75"/>
      <c r="E97" s="24" t="s">
        <v>145</v>
      </c>
      <c r="F97" s="48" t="s">
        <v>144</v>
      </c>
      <c r="H97" s="24"/>
      <c r="I97" s="24"/>
      <c r="J97" s="24"/>
      <c r="K97" s="24"/>
      <c r="L97" s="24" t="s">
        <v>146</v>
      </c>
      <c r="M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  <c r="DQ97" s="24"/>
      <c r="DR97" s="24"/>
      <c r="DS97" s="24"/>
      <c r="DT97" s="24"/>
      <c r="DU97" s="24"/>
      <c r="DV97" s="24"/>
      <c r="DW97" s="24"/>
      <c r="DX97" s="24"/>
      <c r="DY97" s="24"/>
      <c r="DZ97" s="24"/>
      <c r="EA97" s="24"/>
      <c r="EB97" s="24"/>
      <c r="EC97" s="24"/>
      <c r="ED97" s="24"/>
      <c r="EE97" s="24"/>
      <c r="EF97" s="24"/>
      <c r="EG97" s="24"/>
      <c r="EH97" s="24"/>
      <c r="EI97" s="24"/>
      <c r="EJ97" s="24"/>
      <c r="EK97" s="24"/>
      <c r="EL97" s="24"/>
      <c r="EM97" s="24"/>
      <c r="EN97" s="24"/>
      <c r="EO97" s="24"/>
      <c r="EP97" s="24"/>
      <c r="EQ97" s="24"/>
      <c r="ER97" s="24"/>
      <c r="ES97" s="24"/>
      <c r="ET97" s="24"/>
      <c r="EU97" s="24"/>
      <c r="EV97" s="24"/>
      <c r="EW97" s="24"/>
      <c r="EX97" s="24"/>
      <c r="EY97" s="24"/>
      <c r="EZ97" s="24"/>
      <c r="FA97" s="24"/>
      <c r="FB97" s="24"/>
      <c r="FC97" s="24"/>
      <c r="FD97" s="24"/>
      <c r="FE97" s="24"/>
      <c r="FF97" s="24"/>
      <c r="FG97" s="24"/>
      <c r="FH97" s="24"/>
      <c r="FI97" s="24"/>
      <c r="FJ97" s="24"/>
      <c r="FK97" s="24"/>
      <c r="FL97" s="24"/>
      <c r="FM97" s="24"/>
      <c r="FN97" s="24"/>
      <c r="FO97" s="24"/>
      <c r="FP97" s="24"/>
      <c r="FQ97" s="24"/>
      <c r="FR97" s="24"/>
      <c r="FS97" s="24"/>
      <c r="FT97" s="24"/>
      <c r="FU97" s="24"/>
      <c r="FV97" s="24"/>
      <c r="FW97" s="24"/>
      <c r="FX97" s="24"/>
      <c r="FY97" s="24"/>
      <c r="FZ97" s="24"/>
      <c r="GA97" s="24"/>
      <c r="GB97" s="24"/>
      <c r="GC97" s="24"/>
      <c r="GD97" s="24"/>
      <c r="GE97" s="24"/>
      <c r="GF97" s="24"/>
      <c r="GG97" s="24"/>
      <c r="GH97" s="24"/>
      <c r="GI97" s="24"/>
      <c r="GJ97" s="24"/>
      <c r="GK97" s="24"/>
      <c r="GL97" s="24"/>
      <c r="GM97" s="24"/>
      <c r="GN97" s="24"/>
      <c r="GO97" s="24"/>
      <c r="GP97" s="24"/>
      <c r="GQ97" s="24"/>
      <c r="GR97" s="24"/>
      <c r="GS97" s="24"/>
      <c r="GT97" s="24"/>
      <c r="GU97" s="24"/>
      <c r="GV97" s="24"/>
      <c r="GW97" s="24"/>
      <c r="GX97" s="24"/>
      <c r="GY97" s="24"/>
      <c r="GZ97" s="24"/>
      <c r="HA97" s="24"/>
      <c r="HB97" s="24"/>
      <c r="HC97" s="24"/>
      <c r="HD97" s="24"/>
      <c r="HE97" s="24"/>
      <c r="HF97" s="24"/>
      <c r="HG97" s="24"/>
      <c r="HH97" s="24"/>
      <c r="HI97" s="24"/>
      <c r="HJ97" s="24"/>
      <c r="HK97" s="24"/>
      <c r="HL97" s="24"/>
      <c r="HM97" s="24"/>
      <c r="HN97" s="24"/>
      <c r="HO97" s="24"/>
      <c r="HP97" s="24"/>
      <c r="HQ97" s="24"/>
      <c r="HR97" s="24"/>
      <c r="HS97" s="24"/>
      <c r="HT97" s="24"/>
      <c r="HU97" s="24"/>
      <c r="HV97" s="24"/>
      <c r="HW97" s="24"/>
      <c r="HX97" s="24"/>
      <c r="HY97" s="24"/>
      <c r="HZ97" s="24"/>
      <c r="IA97" s="24"/>
      <c r="IB97" s="24"/>
      <c r="IC97" s="24"/>
      <c r="ID97" s="24"/>
      <c r="IE97" s="24"/>
      <c r="IF97" s="24"/>
      <c r="IG97" s="24"/>
      <c r="IH97" s="24"/>
      <c r="II97" s="24"/>
      <c r="IJ97" s="24"/>
      <c r="IK97" s="24"/>
      <c r="IL97" s="24"/>
      <c r="IM97" s="24"/>
      <c r="IN97" s="24"/>
      <c r="IO97" s="24"/>
      <c r="IP97" s="24"/>
      <c r="IQ97" s="24"/>
      <c r="IR97" s="24"/>
      <c r="IS97" s="24"/>
      <c r="IT97" s="24"/>
      <c r="IU97" s="24"/>
      <c r="IV97" s="24"/>
    </row>
    <row r="98" spans="1:256" ht="22.15" customHeight="1">
      <c r="A98" s="50" t="str">
        <f>A49</f>
        <v>The accompanying notes form part of this interim financial information.</v>
      </c>
      <c r="B98" s="50"/>
      <c r="C98" s="50"/>
      <c r="D98" s="50"/>
      <c r="E98" s="50"/>
      <c r="F98" s="50"/>
      <c r="G98" s="50"/>
      <c r="H98" s="58"/>
      <c r="I98" s="58"/>
      <c r="J98" s="59"/>
      <c r="K98" s="58"/>
      <c r="L98" s="60"/>
      <c r="M98" s="59"/>
      <c r="N98" s="60"/>
      <c r="O98" s="60"/>
      <c r="P98" s="60"/>
    </row>
    <row r="99" spans="1:256" ht="16.5" customHeight="1">
      <c r="A99" s="14" t="str">
        <f>A50</f>
        <v>AddTech Hub Public Company Limited</v>
      </c>
      <c r="B99" s="14"/>
      <c r="C99" s="14"/>
      <c r="D99" s="14"/>
      <c r="E99" s="14"/>
      <c r="F99" s="14"/>
      <c r="G99" s="14"/>
      <c r="H99" s="16"/>
      <c r="I99" s="16"/>
      <c r="J99" s="71"/>
      <c r="K99" s="16"/>
      <c r="L99" s="17"/>
      <c r="M99" s="71"/>
      <c r="N99" s="17"/>
      <c r="O99" s="17"/>
      <c r="P99" s="17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  <c r="BL99" s="14"/>
      <c r="BM99" s="14"/>
      <c r="BN99" s="14"/>
      <c r="BO99" s="14"/>
      <c r="BP99" s="14"/>
      <c r="BQ99" s="14"/>
      <c r="BR99" s="14"/>
      <c r="BS99" s="14"/>
      <c r="BT99" s="14"/>
      <c r="BU99" s="14"/>
      <c r="BV99" s="14"/>
      <c r="BW99" s="14"/>
      <c r="BX99" s="14"/>
      <c r="BY99" s="14"/>
      <c r="BZ99" s="14"/>
      <c r="CA99" s="14"/>
      <c r="CB99" s="14"/>
      <c r="CC99" s="14"/>
      <c r="CD99" s="14"/>
      <c r="CE99" s="14"/>
      <c r="CF99" s="14"/>
      <c r="CG99" s="14"/>
      <c r="CH99" s="14"/>
      <c r="CI99" s="14"/>
      <c r="CJ99" s="14"/>
      <c r="CK99" s="14"/>
      <c r="CL99" s="14"/>
      <c r="CM99" s="14"/>
      <c r="CN99" s="14"/>
      <c r="CO99" s="14"/>
      <c r="CP99" s="14"/>
      <c r="CQ99" s="14"/>
      <c r="CR99" s="14"/>
      <c r="CS99" s="14"/>
      <c r="CT99" s="14"/>
      <c r="CU99" s="14"/>
      <c r="CV99" s="14"/>
      <c r="CW99" s="14"/>
      <c r="CX99" s="14"/>
      <c r="CY99" s="14"/>
      <c r="CZ99" s="14"/>
      <c r="DA99" s="14"/>
      <c r="DB99" s="14"/>
      <c r="DC99" s="14"/>
      <c r="DD99" s="14"/>
      <c r="DE99" s="14"/>
      <c r="DF99" s="14"/>
      <c r="DG99" s="14"/>
      <c r="DH99" s="14"/>
      <c r="DI99" s="14"/>
      <c r="DJ99" s="14"/>
      <c r="DK99" s="14"/>
      <c r="DL99" s="14"/>
      <c r="DM99" s="14"/>
      <c r="DN99" s="14"/>
      <c r="DO99" s="14"/>
      <c r="DP99" s="14"/>
      <c r="DQ99" s="14"/>
      <c r="DR99" s="14"/>
      <c r="DS99" s="14"/>
      <c r="DT99" s="14"/>
      <c r="DU99" s="14"/>
      <c r="DV99" s="14"/>
      <c r="DW99" s="14"/>
      <c r="DX99" s="14"/>
      <c r="DY99" s="14"/>
      <c r="DZ99" s="14"/>
      <c r="EA99" s="14"/>
      <c r="EB99" s="14"/>
      <c r="EC99" s="14"/>
      <c r="ED99" s="14"/>
      <c r="EE99" s="14"/>
      <c r="EF99" s="14"/>
      <c r="EG99" s="14"/>
      <c r="EH99" s="14"/>
      <c r="EI99" s="14"/>
      <c r="EJ99" s="14"/>
      <c r="EK99" s="14"/>
      <c r="EL99" s="14"/>
      <c r="EM99" s="14"/>
      <c r="EN99" s="14"/>
      <c r="EO99" s="14"/>
      <c r="EP99" s="14"/>
      <c r="EQ99" s="14"/>
      <c r="ER99" s="14"/>
      <c r="ES99" s="14"/>
      <c r="ET99" s="14"/>
      <c r="EU99" s="14"/>
      <c r="EV99" s="14"/>
      <c r="EW99" s="14"/>
      <c r="EX99" s="14"/>
      <c r="EY99" s="14"/>
      <c r="EZ99" s="14"/>
      <c r="FA99" s="14"/>
      <c r="FB99" s="14"/>
      <c r="FC99" s="14"/>
      <c r="FD99" s="14"/>
      <c r="FE99" s="14"/>
      <c r="FF99" s="14"/>
      <c r="FG99" s="14"/>
      <c r="FH99" s="14"/>
      <c r="FI99" s="14"/>
      <c r="FJ99" s="14"/>
      <c r="FK99" s="14"/>
      <c r="FL99" s="14"/>
      <c r="FM99" s="14"/>
      <c r="FN99" s="14"/>
      <c r="FO99" s="14"/>
      <c r="FP99" s="14"/>
      <c r="FQ99" s="14"/>
      <c r="FR99" s="14"/>
      <c r="FS99" s="14"/>
      <c r="FT99" s="14"/>
      <c r="FU99" s="14"/>
      <c r="FV99" s="14"/>
      <c r="FW99" s="14"/>
      <c r="FX99" s="14"/>
      <c r="FY99" s="14"/>
      <c r="FZ99" s="14"/>
      <c r="GA99" s="14"/>
      <c r="GB99" s="14"/>
      <c r="GC99" s="14"/>
      <c r="GD99" s="14"/>
      <c r="GE99" s="14"/>
      <c r="GF99" s="14"/>
      <c r="GG99" s="14"/>
      <c r="GH99" s="14"/>
      <c r="GI99" s="14"/>
      <c r="GJ99" s="14"/>
      <c r="GK99" s="14"/>
      <c r="GL99" s="14"/>
      <c r="GM99" s="14"/>
      <c r="GN99" s="14"/>
      <c r="GO99" s="14"/>
      <c r="GP99" s="14"/>
      <c r="GQ99" s="14"/>
      <c r="GR99" s="14"/>
      <c r="GS99" s="14"/>
      <c r="GT99" s="14"/>
      <c r="GU99" s="14"/>
      <c r="GV99" s="14"/>
      <c r="GW99" s="14"/>
      <c r="GX99" s="14"/>
      <c r="GY99" s="14"/>
      <c r="GZ99" s="14"/>
      <c r="HA99" s="14"/>
      <c r="HB99" s="14"/>
      <c r="HC99" s="14"/>
      <c r="HD99" s="14"/>
      <c r="HE99" s="14"/>
      <c r="HF99" s="14"/>
      <c r="HG99" s="14"/>
      <c r="HH99" s="14"/>
      <c r="HI99" s="14"/>
      <c r="HJ99" s="14"/>
      <c r="HK99" s="14"/>
      <c r="HL99" s="14"/>
      <c r="HM99" s="14"/>
      <c r="HN99" s="14"/>
      <c r="HO99" s="14"/>
      <c r="HP99" s="14"/>
      <c r="HQ99" s="14"/>
      <c r="HR99" s="14"/>
      <c r="HS99" s="14"/>
      <c r="HT99" s="14"/>
      <c r="HU99" s="14"/>
      <c r="HV99" s="14"/>
      <c r="HW99" s="14"/>
      <c r="HX99" s="14"/>
      <c r="HY99" s="14"/>
      <c r="HZ99" s="14"/>
      <c r="IA99" s="14"/>
      <c r="IB99" s="14"/>
      <c r="IC99" s="14"/>
      <c r="ID99" s="14"/>
      <c r="IE99" s="14"/>
      <c r="IF99" s="14"/>
      <c r="IG99" s="14"/>
      <c r="IH99" s="14"/>
      <c r="II99" s="14"/>
      <c r="IJ99" s="14"/>
      <c r="IK99" s="14"/>
      <c r="IL99" s="14"/>
      <c r="IM99" s="14"/>
      <c r="IN99" s="14"/>
      <c r="IO99" s="14"/>
      <c r="IP99" s="14"/>
      <c r="IQ99" s="14"/>
      <c r="IR99" s="14"/>
      <c r="IS99" s="14"/>
      <c r="IT99" s="14"/>
      <c r="IU99" s="14"/>
      <c r="IV99" s="14"/>
    </row>
    <row r="100" spans="1:256" ht="16.5" customHeight="1">
      <c r="A100" s="14" t="s">
        <v>75</v>
      </c>
      <c r="B100" s="14"/>
      <c r="C100" s="14"/>
      <c r="D100" s="14"/>
      <c r="E100" s="14"/>
      <c r="F100" s="14"/>
      <c r="G100" s="14"/>
      <c r="H100" s="16"/>
      <c r="I100" s="16"/>
      <c r="J100" s="71"/>
      <c r="K100" s="16"/>
      <c r="L100" s="17"/>
      <c r="M100" s="71"/>
      <c r="N100" s="17"/>
      <c r="O100" s="17"/>
      <c r="P100" s="17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14"/>
      <c r="DC100" s="14"/>
      <c r="DD100" s="14"/>
      <c r="DE100" s="14"/>
      <c r="DF100" s="14"/>
      <c r="DG100" s="14"/>
      <c r="DH100" s="14"/>
      <c r="DI100" s="14"/>
      <c r="DJ100" s="14"/>
      <c r="DK100" s="14"/>
      <c r="DL100" s="14"/>
      <c r="DM100" s="14"/>
      <c r="DN100" s="14"/>
      <c r="DO100" s="14"/>
      <c r="DP100" s="14"/>
      <c r="DQ100" s="14"/>
      <c r="DR100" s="14"/>
      <c r="DS100" s="14"/>
      <c r="DT100" s="14"/>
      <c r="DU100" s="14"/>
      <c r="DV100" s="14"/>
      <c r="DW100" s="14"/>
      <c r="DX100" s="14"/>
      <c r="DY100" s="14"/>
      <c r="DZ100" s="14"/>
      <c r="EA100" s="14"/>
      <c r="EB100" s="14"/>
      <c r="EC100" s="14"/>
      <c r="ED100" s="14"/>
      <c r="EE100" s="14"/>
      <c r="EF100" s="14"/>
      <c r="EG100" s="14"/>
      <c r="EH100" s="14"/>
      <c r="EI100" s="14"/>
      <c r="EJ100" s="14"/>
      <c r="EK100" s="14"/>
      <c r="EL100" s="14"/>
      <c r="EM100" s="14"/>
      <c r="EN100" s="14"/>
      <c r="EO100" s="14"/>
      <c r="EP100" s="14"/>
      <c r="EQ100" s="14"/>
      <c r="ER100" s="14"/>
      <c r="ES100" s="14"/>
      <c r="ET100" s="14"/>
      <c r="EU100" s="14"/>
      <c r="EV100" s="14"/>
      <c r="EW100" s="14"/>
      <c r="EX100" s="14"/>
      <c r="EY100" s="14"/>
      <c r="EZ100" s="14"/>
      <c r="FA100" s="14"/>
      <c r="FB100" s="14"/>
      <c r="FC100" s="14"/>
      <c r="FD100" s="14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  <c r="FO100" s="14"/>
      <c r="FP100" s="14"/>
      <c r="FQ100" s="14"/>
      <c r="FR100" s="14"/>
      <c r="FS100" s="14"/>
      <c r="FT100" s="14"/>
      <c r="FU100" s="14"/>
      <c r="FV100" s="14"/>
      <c r="FW100" s="14"/>
      <c r="FX100" s="14"/>
      <c r="FY100" s="14"/>
      <c r="FZ100" s="14"/>
      <c r="GA100" s="14"/>
      <c r="GB100" s="14"/>
      <c r="GC100" s="14"/>
      <c r="GD100" s="14"/>
      <c r="GE100" s="14"/>
      <c r="GF100" s="14"/>
      <c r="GG100" s="14"/>
      <c r="GH100" s="14"/>
      <c r="GI100" s="14"/>
      <c r="GJ100" s="14"/>
      <c r="GK100" s="14"/>
      <c r="GL100" s="14"/>
      <c r="GM100" s="14"/>
      <c r="GN100" s="14"/>
      <c r="GO100" s="14"/>
      <c r="GP100" s="14"/>
      <c r="GQ100" s="14"/>
      <c r="GR100" s="14"/>
      <c r="GS100" s="14"/>
      <c r="GT100" s="14"/>
      <c r="GU100" s="14"/>
      <c r="GV100" s="14"/>
      <c r="GW100" s="14"/>
      <c r="GX100" s="14"/>
      <c r="GY100" s="14"/>
      <c r="GZ100" s="14"/>
      <c r="HA100" s="14"/>
      <c r="HB100" s="14"/>
      <c r="HC100" s="14"/>
      <c r="HD100" s="14"/>
      <c r="HE100" s="14"/>
      <c r="HF100" s="14"/>
      <c r="HG100" s="14"/>
      <c r="HH100" s="14"/>
      <c r="HI100" s="14"/>
      <c r="HJ100" s="14"/>
      <c r="HK100" s="14"/>
      <c r="HL100" s="14"/>
      <c r="HM100" s="14"/>
      <c r="HN100" s="14"/>
      <c r="HO100" s="14"/>
      <c r="HP100" s="14"/>
      <c r="HQ100" s="14"/>
      <c r="HR100" s="14"/>
      <c r="HS100" s="14"/>
      <c r="HT100" s="14"/>
      <c r="HU100" s="14"/>
      <c r="HV100" s="14"/>
      <c r="HW100" s="14"/>
      <c r="HX100" s="14"/>
      <c r="HY100" s="14"/>
      <c r="HZ100" s="14"/>
      <c r="IA100" s="14"/>
      <c r="IB100" s="14"/>
      <c r="IC100" s="14"/>
      <c r="ID100" s="14"/>
      <c r="IE100" s="14"/>
      <c r="IF100" s="14"/>
      <c r="IG100" s="14"/>
      <c r="IH100" s="14"/>
      <c r="II100" s="14"/>
      <c r="IJ100" s="14"/>
      <c r="IK100" s="14"/>
      <c r="IL100" s="14"/>
      <c r="IM100" s="14"/>
      <c r="IN100" s="14"/>
      <c r="IO100" s="14"/>
      <c r="IP100" s="14"/>
      <c r="IQ100" s="14"/>
      <c r="IR100" s="14"/>
      <c r="IS100" s="14"/>
      <c r="IT100" s="14"/>
      <c r="IU100" s="14"/>
      <c r="IV100" s="14"/>
    </row>
    <row r="101" spans="1:256" ht="16.5" customHeight="1">
      <c r="A101" s="61" t="str">
        <f>A52</f>
        <v>As at 30 September 2021</v>
      </c>
      <c r="B101" s="18"/>
      <c r="C101" s="18"/>
      <c r="D101" s="18"/>
      <c r="E101" s="18"/>
      <c r="F101" s="18"/>
      <c r="G101" s="18"/>
      <c r="H101" s="19"/>
      <c r="I101" s="19"/>
      <c r="J101" s="20"/>
      <c r="K101" s="19"/>
      <c r="L101" s="21"/>
      <c r="M101" s="20"/>
      <c r="N101" s="21"/>
      <c r="O101" s="21"/>
      <c r="P101" s="21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  <c r="BM101" s="14"/>
      <c r="BN101" s="14"/>
      <c r="BO101" s="14"/>
      <c r="BP101" s="14"/>
      <c r="BQ101" s="14"/>
      <c r="BR101" s="14"/>
      <c r="BS101" s="14"/>
      <c r="BT101" s="14"/>
      <c r="BU101" s="14"/>
      <c r="BV101" s="14"/>
      <c r="BW101" s="14"/>
      <c r="BX101" s="14"/>
      <c r="BY101" s="14"/>
      <c r="BZ101" s="14"/>
      <c r="CA101" s="14"/>
      <c r="CB101" s="14"/>
      <c r="CC101" s="14"/>
      <c r="CD101" s="14"/>
      <c r="CE101" s="14"/>
      <c r="CF101" s="14"/>
      <c r="CG101" s="14"/>
      <c r="CH101" s="14"/>
      <c r="CI101" s="14"/>
      <c r="CJ101" s="14"/>
      <c r="CK101" s="14"/>
      <c r="CL101" s="14"/>
      <c r="CM101" s="14"/>
      <c r="CN101" s="14"/>
      <c r="CO101" s="14"/>
      <c r="CP101" s="14"/>
      <c r="CQ101" s="14"/>
      <c r="CR101" s="14"/>
      <c r="CS101" s="14"/>
      <c r="CT101" s="14"/>
      <c r="CU101" s="14"/>
      <c r="CV101" s="14"/>
      <c r="CW101" s="14"/>
      <c r="CX101" s="14"/>
      <c r="CY101" s="14"/>
      <c r="CZ101" s="14"/>
      <c r="DA101" s="14"/>
      <c r="DB101" s="14"/>
      <c r="DC101" s="14"/>
      <c r="DD101" s="14"/>
      <c r="DE101" s="14"/>
      <c r="DF101" s="14"/>
      <c r="DG101" s="14"/>
      <c r="DH101" s="14"/>
      <c r="DI101" s="14"/>
      <c r="DJ101" s="14"/>
      <c r="DK101" s="14"/>
      <c r="DL101" s="14"/>
      <c r="DM101" s="14"/>
      <c r="DN101" s="14"/>
      <c r="DO101" s="14"/>
      <c r="DP101" s="14"/>
      <c r="DQ101" s="14"/>
      <c r="DR101" s="14"/>
      <c r="DS101" s="14"/>
      <c r="DT101" s="14"/>
      <c r="DU101" s="14"/>
      <c r="DV101" s="14"/>
      <c r="DW101" s="14"/>
      <c r="DX101" s="14"/>
      <c r="DY101" s="14"/>
      <c r="DZ101" s="14"/>
      <c r="EA101" s="14"/>
      <c r="EB101" s="14"/>
      <c r="EC101" s="14"/>
      <c r="ED101" s="14"/>
      <c r="EE101" s="14"/>
      <c r="EF101" s="14"/>
      <c r="EG101" s="14"/>
      <c r="EH101" s="14"/>
      <c r="EI101" s="14"/>
      <c r="EJ101" s="14"/>
      <c r="EK101" s="14"/>
      <c r="EL101" s="14"/>
      <c r="EM101" s="14"/>
      <c r="EN101" s="14"/>
      <c r="EO101" s="14"/>
      <c r="EP101" s="14"/>
      <c r="EQ101" s="14"/>
      <c r="ER101" s="14"/>
      <c r="ES101" s="14"/>
      <c r="ET101" s="14"/>
      <c r="EU101" s="14"/>
      <c r="EV101" s="14"/>
      <c r="EW101" s="14"/>
      <c r="EX101" s="14"/>
      <c r="EY101" s="14"/>
      <c r="EZ101" s="14"/>
      <c r="FA101" s="14"/>
      <c r="FB101" s="14"/>
      <c r="FC101" s="14"/>
      <c r="FD101" s="14"/>
      <c r="FE101" s="14"/>
      <c r="FF101" s="14"/>
      <c r="FG101" s="14"/>
      <c r="FH101" s="14"/>
      <c r="FI101" s="14"/>
      <c r="FJ101" s="14"/>
      <c r="FK101" s="14"/>
      <c r="FL101" s="14"/>
      <c r="FM101" s="14"/>
      <c r="FN101" s="14"/>
      <c r="FO101" s="14"/>
      <c r="FP101" s="14"/>
      <c r="FQ101" s="14"/>
      <c r="FR101" s="14"/>
      <c r="FS101" s="14"/>
      <c r="FT101" s="14"/>
      <c r="FU101" s="14"/>
      <c r="FV101" s="14"/>
      <c r="FW101" s="14"/>
      <c r="FX101" s="14"/>
      <c r="FY101" s="14"/>
      <c r="FZ101" s="14"/>
      <c r="GA101" s="14"/>
      <c r="GB101" s="14"/>
      <c r="GC101" s="14"/>
      <c r="GD101" s="14"/>
      <c r="GE101" s="14"/>
      <c r="GF101" s="14"/>
      <c r="GG101" s="14"/>
      <c r="GH101" s="14"/>
      <c r="GI101" s="14"/>
      <c r="GJ101" s="14"/>
      <c r="GK101" s="14"/>
      <c r="GL101" s="14"/>
      <c r="GM101" s="14"/>
      <c r="GN101" s="14"/>
      <c r="GO101" s="14"/>
      <c r="GP101" s="14"/>
      <c r="GQ101" s="14"/>
      <c r="GR101" s="14"/>
      <c r="GS101" s="14"/>
      <c r="GT101" s="14"/>
      <c r="GU101" s="14"/>
      <c r="GV101" s="14"/>
      <c r="GW101" s="14"/>
      <c r="GX101" s="14"/>
      <c r="GY101" s="14"/>
      <c r="GZ101" s="14"/>
      <c r="HA101" s="14"/>
      <c r="HB101" s="14"/>
      <c r="HC101" s="14"/>
      <c r="HD101" s="14"/>
      <c r="HE101" s="14"/>
      <c r="HF101" s="14"/>
      <c r="HG101" s="14"/>
      <c r="HH101" s="14"/>
      <c r="HI101" s="14"/>
      <c r="HJ101" s="14"/>
      <c r="HK101" s="14"/>
      <c r="HL101" s="14"/>
      <c r="HM101" s="14"/>
      <c r="HN101" s="14"/>
      <c r="HO101" s="14"/>
      <c r="HP101" s="14"/>
      <c r="HQ101" s="14"/>
      <c r="HR101" s="14"/>
      <c r="HS101" s="14"/>
      <c r="HT101" s="14"/>
      <c r="HU101" s="14"/>
      <c r="HV101" s="14"/>
      <c r="HW101" s="14"/>
      <c r="HX101" s="14"/>
      <c r="HY101" s="14"/>
      <c r="HZ101" s="14"/>
      <c r="IA101" s="14"/>
      <c r="IB101" s="14"/>
      <c r="IC101" s="14"/>
      <c r="ID101" s="14"/>
      <c r="IE101" s="14"/>
      <c r="IF101" s="14"/>
      <c r="IG101" s="14"/>
      <c r="IH101" s="14"/>
      <c r="II101" s="14"/>
      <c r="IJ101" s="14"/>
      <c r="IK101" s="14"/>
      <c r="IL101" s="14"/>
      <c r="IM101" s="14"/>
      <c r="IN101" s="14"/>
      <c r="IO101" s="14"/>
      <c r="IP101" s="14"/>
      <c r="IQ101" s="14"/>
      <c r="IR101" s="14"/>
      <c r="IS101" s="14"/>
      <c r="IT101" s="14"/>
      <c r="IU101" s="14"/>
      <c r="IV101" s="14"/>
    </row>
    <row r="102" spans="1:256" ht="16.5" customHeight="1">
      <c r="A102" s="22"/>
      <c r="B102" s="14"/>
      <c r="C102" s="14"/>
      <c r="D102" s="14"/>
      <c r="E102" s="14"/>
      <c r="F102" s="14"/>
      <c r="G102" s="14"/>
      <c r="H102" s="16"/>
      <c r="I102" s="16"/>
      <c r="J102" s="71"/>
      <c r="K102" s="16"/>
      <c r="L102" s="17"/>
      <c r="M102" s="71"/>
      <c r="N102" s="17"/>
      <c r="O102" s="17"/>
      <c r="P102" s="17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  <c r="BM102" s="14"/>
      <c r="BN102" s="14"/>
      <c r="BO102" s="14"/>
      <c r="BP102" s="14"/>
      <c r="BQ102" s="14"/>
      <c r="BR102" s="14"/>
      <c r="BS102" s="14"/>
      <c r="BT102" s="14"/>
      <c r="BU102" s="14"/>
      <c r="BV102" s="14"/>
      <c r="BW102" s="14"/>
      <c r="BX102" s="14"/>
      <c r="BY102" s="14"/>
      <c r="BZ102" s="14"/>
      <c r="CA102" s="14"/>
      <c r="CB102" s="14"/>
      <c r="CC102" s="14"/>
      <c r="CD102" s="14"/>
      <c r="CE102" s="14"/>
      <c r="CF102" s="14"/>
      <c r="CG102" s="14"/>
      <c r="CH102" s="14"/>
      <c r="CI102" s="14"/>
      <c r="CJ102" s="14"/>
      <c r="CK102" s="14"/>
      <c r="CL102" s="14"/>
      <c r="CM102" s="14"/>
      <c r="CN102" s="14"/>
      <c r="CO102" s="14"/>
      <c r="CP102" s="14"/>
      <c r="CQ102" s="14"/>
      <c r="CR102" s="14"/>
      <c r="CS102" s="14"/>
      <c r="CT102" s="14"/>
      <c r="CU102" s="14"/>
      <c r="CV102" s="14"/>
      <c r="CW102" s="14"/>
      <c r="CX102" s="14"/>
      <c r="CY102" s="14"/>
      <c r="CZ102" s="14"/>
      <c r="DA102" s="14"/>
      <c r="DB102" s="14"/>
      <c r="DC102" s="14"/>
      <c r="DD102" s="14"/>
      <c r="DE102" s="14"/>
      <c r="DF102" s="14"/>
      <c r="DG102" s="14"/>
      <c r="DH102" s="14"/>
      <c r="DI102" s="14"/>
      <c r="DJ102" s="14"/>
      <c r="DK102" s="14"/>
      <c r="DL102" s="14"/>
      <c r="DM102" s="14"/>
      <c r="DN102" s="14"/>
      <c r="DO102" s="14"/>
      <c r="DP102" s="14"/>
      <c r="DQ102" s="14"/>
      <c r="DR102" s="14"/>
      <c r="DS102" s="14"/>
      <c r="DT102" s="14"/>
      <c r="DU102" s="14"/>
      <c r="DV102" s="14"/>
      <c r="DW102" s="14"/>
      <c r="DX102" s="14"/>
      <c r="DY102" s="14"/>
      <c r="DZ102" s="14"/>
      <c r="EA102" s="14"/>
      <c r="EB102" s="14"/>
      <c r="EC102" s="14"/>
      <c r="ED102" s="14"/>
      <c r="EE102" s="14"/>
      <c r="EF102" s="14"/>
      <c r="EG102" s="14"/>
      <c r="EH102" s="14"/>
      <c r="EI102" s="14"/>
      <c r="EJ102" s="14"/>
      <c r="EK102" s="14"/>
      <c r="EL102" s="14"/>
      <c r="EM102" s="14"/>
      <c r="EN102" s="14"/>
      <c r="EO102" s="14"/>
      <c r="EP102" s="14"/>
      <c r="EQ102" s="14"/>
      <c r="ER102" s="14"/>
      <c r="ES102" s="14"/>
      <c r="ET102" s="14"/>
      <c r="EU102" s="14"/>
      <c r="EV102" s="14"/>
      <c r="EW102" s="14"/>
      <c r="EX102" s="14"/>
      <c r="EY102" s="14"/>
      <c r="EZ102" s="14"/>
      <c r="FA102" s="14"/>
      <c r="FB102" s="14"/>
      <c r="FC102" s="14"/>
      <c r="FD102" s="14"/>
      <c r="FE102" s="14"/>
      <c r="FF102" s="14"/>
      <c r="FG102" s="14"/>
      <c r="FH102" s="14"/>
      <c r="FI102" s="14"/>
      <c r="FJ102" s="14"/>
      <c r="FK102" s="14"/>
      <c r="FL102" s="14"/>
      <c r="FM102" s="14"/>
      <c r="FN102" s="14"/>
      <c r="FO102" s="14"/>
      <c r="FP102" s="14"/>
      <c r="FQ102" s="14"/>
      <c r="FR102" s="14"/>
      <c r="FS102" s="14"/>
      <c r="FT102" s="14"/>
      <c r="FU102" s="14"/>
      <c r="FV102" s="14"/>
      <c r="FW102" s="14"/>
      <c r="FX102" s="14"/>
      <c r="FY102" s="14"/>
      <c r="FZ102" s="14"/>
      <c r="GA102" s="14"/>
      <c r="GB102" s="14"/>
      <c r="GC102" s="14"/>
      <c r="GD102" s="14"/>
      <c r="GE102" s="14"/>
      <c r="GF102" s="14"/>
      <c r="GG102" s="14"/>
      <c r="GH102" s="14"/>
      <c r="GI102" s="14"/>
      <c r="GJ102" s="14"/>
      <c r="GK102" s="14"/>
      <c r="GL102" s="14"/>
      <c r="GM102" s="14"/>
      <c r="GN102" s="14"/>
      <c r="GO102" s="14"/>
      <c r="GP102" s="14"/>
      <c r="GQ102" s="14"/>
      <c r="GR102" s="14"/>
      <c r="GS102" s="14"/>
      <c r="GT102" s="14"/>
      <c r="GU102" s="14"/>
      <c r="GV102" s="14"/>
      <c r="GW102" s="14"/>
      <c r="GX102" s="14"/>
      <c r="GY102" s="14"/>
      <c r="GZ102" s="14"/>
      <c r="HA102" s="14"/>
      <c r="HB102" s="14"/>
      <c r="HC102" s="14"/>
      <c r="HD102" s="14"/>
      <c r="HE102" s="14"/>
      <c r="HF102" s="14"/>
      <c r="HG102" s="14"/>
      <c r="HH102" s="14"/>
      <c r="HI102" s="14"/>
      <c r="HJ102" s="14"/>
      <c r="HK102" s="14"/>
      <c r="HL102" s="14"/>
      <c r="HM102" s="14"/>
      <c r="HN102" s="14"/>
      <c r="HO102" s="14"/>
      <c r="HP102" s="14"/>
      <c r="HQ102" s="14"/>
      <c r="HR102" s="14"/>
      <c r="HS102" s="14"/>
      <c r="HT102" s="14"/>
      <c r="HU102" s="14"/>
      <c r="HV102" s="14"/>
      <c r="HW102" s="14"/>
      <c r="HX102" s="14"/>
      <c r="HY102" s="14"/>
      <c r="HZ102" s="14"/>
      <c r="IA102" s="14"/>
      <c r="IB102" s="14"/>
      <c r="IC102" s="14"/>
      <c r="ID102" s="14"/>
      <c r="IE102" s="14"/>
      <c r="IF102" s="14"/>
      <c r="IG102" s="14"/>
      <c r="IH102" s="14"/>
      <c r="II102" s="14"/>
      <c r="IJ102" s="14"/>
      <c r="IK102" s="14"/>
      <c r="IL102" s="14"/>
      <c r="IM102" s="14"/>
      <c r="IN102" s="14"/>
      <c r="IO102" s="14"/>
      <c r="IP102" s="14"/>
      <c r="IQ102" s="14"/>
      <c r="IR102" s="14"/>
      <c r="IS102" s="14"/>
      <c r="IT102" s="14"/>
      <c r="IU102" s="14"/>
      <c r="IV102" s="14"/>
    </row>
    <row r="103" spans="1:256" ht="16.5" customHeight="1">
      <c r="A103" s="22"/>
      <c r="B103" s="14"/>
      <c r="C103" s="14"/>
      <c r="D103" s="14"/>
      <c r="E103" s="14"/>
      <c r="F103" s="14"/>
      <c r="G103" s="14"/>
      <c r="H103" s="16"/>
      <c r="I103" s="16"/>
      <c r="J103" s="71"/>
      <c r="K103" s="16"/>
      <c r="L103" s="17"/>
      <c r="M103" s="71"/>
      <c r="N103" s="17"/>
      <c r="O103" s="17"/>
      <c r="P103" s="17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  <c r="BM103" s="14"/>
      <c r="BN103" s="14"/>
      <c r="BO103" s="14"/>
      <c r="BP103" s="14"/>
      <c r="BQ103" s="14"/>
      <c r="BR103" s="14"/>
      <c r="BS103" s="14"/>
      <c r="BT103" s="14"/>
      <c r="BU103" s="14"/>
      <c r="BV103" s="14"/>
      <c r="BW103" s="14"/>
      <c r="BX103" s="14"/>
      <c r="BY103" s="14"/>
      <c r="BZ103" s="14"/>
      <c r="CA103" s="14"/>
      <c r="CB103" s="14"/>
      <c r="CC103" s="14"/>
      <c r="CD103" s="14"/>
      <c r="CE103" s="14"/>
      <c r="CF103" s="14"/>
      <c r="CG103" s="14"/>
      <c r="CH103" s="14"/>
      <c r="CI103" s="14"/>
      <c r="CJ103" s="14"/>
      <c r="CK103" s="14"/>
      <c r="CL103" s="14"/>
      <c r="CM103" s="14"/>
      <c r="CN103" s="14"/>
      <c r="CO103" s="14"/>
      <c r="CP103" s="14"/>
      <c r="CQ103" s="14"/>
      <c r="CR103" s="14"/>
      <c r="CS103" s="14"/>
      <c r="CT103" s="14"/>
      <c r="CU103" s="14"/>
      <c r="CV103" s="14"/>
      <c r="CW103" s="14"/>
      <c r="CX103" s="14"/>
      <c r="CY103" s="14"/>
      <c r="CZ103" s="14"/>
      <c r="DA103" s="14"/>
      <c r="DB103" s="14"/>
      <c r="DC103" s="14"/>
      <c r="DD103" s="14"/>
      <c r="DE103" s="14"/>
      <c r="DF103" s="14"/>
      <c r="DG103" s="14"/>
      <c r="DH103" s="14"/>
      <c r="DI103" s="14"/>
      <c r="DJ103" s="14"/>
      <c r="DK103" s="14"/>
      <c r="DL103" s="14"/>
      <c r="DM103" s="14"/>
      <c r="DN103" s="14"/>
      <c r="DO103" s="14"/>
      <c r="DP103" s="14"/>
      <c r="DQ103" s="14"/>
      <c r="DR103" s="14"/>
      <c r="DS103" s="14"/>
      <c r="DT103" s="14"/>
      <c r="DU103" s="14"/>
      <c r="DV103" s="14"/>
      <c r="DW103" s="14"/>
      <c r="DX103" s="14"/>
      <c r="DY103" s="14"/>
      <c r="DZ103" s="14"/>
      <c r="EA103" s="14"/>
      <c r="EB103" s="14"/>
      <c r="EC103" s="14"/>
      <c r="ED103" s="14"/>
      <c r="EE103" s="14"/>
      <c r="EF103" s="14"/>
      <c r="EG103" s="14"/>
      <c r="EH103" s="14"/>
      <c r="EI103" s="14"/>
      <c r="EJ103" s="14"/>
      <c r="EK103" s="14"/>
      <c r="EL103" s="14"/>
      <c r="EM103" s="14"/>
      <c r="EN103" s="14"/>
      <c r="EO103" s="14"/>
      <c r="EP103" s="14"/>
      <c r="EQ103" s="14"/>
      <c r="ER103" s="14"/>
      <c r="ES103" s="14"/>
      <c r="ET103" s="14"/>
      <c r="EU103" s="14"/>
      <c r="EV103" s="14"/>
      <c r="EW103" s="14"/>
      <c r="EX103" s="14"/>
      <c r="EY103" s="14"/>
      <c r="EZ103" s="14"/>
      <c r="FA103" s="14"/>
      <c r="FB103" s="14"/>
      <c r="FC103" s="14"/>
      <c r="FD103" s="14"/>
      <c r="FE103" s="14"/>
      <c r="FF103" s="14"/>
      <c r="FG103" s="14"/>
      <c r="FH103" s="14"/>
      <c r="FI103" s="14"/>
      <c r="FJ103" s="14"/>
      <c r="FK103" s="14"/>
      <c r="FL103" s="14"/>
      <c r="FM103" s="14"/>
      <c r="FN103" s="14"/>
      <c r="FO103" s="14"/>
      <c r="FP103" s="14"/>
      <c r="FQ103" s="14"/>
      <c r="FR103" s="14"/>
      <c r="FS103" s="14"/>
      <c r="FT103" s="14"/>
      <c r="FU103" s="14"/>
      <c r="FV103" s="14"/>
      <c r="FW103" s="14"/>
      <c r="FX103" s="14"/>
      <c r="FY103" s="14"/>
      <c r="FZ103" s="14"/>
      <c r="GA103" s="14"/>
      <c r="GB103" s="14"/>
      <c r="GC103" s="14"/>
      <c r="GD103" s="14"/>
      <c r="GE103" s="14"/>
      <c r="GF103" s="14"/>
      <c r="GG103" s="14"/>
      <c r="GH103" s="14"/>
      <c r="GI103" s="14"/>
      <c r="GJ103" s="14"/>
      <c r="GK103" s="14"/>
      <c r="GL103" s="14"/>
      <c r="GM103" s="14"/>
      <c r="GN103" s="14"/>
      <c r="GO103" s="14"/>
      <c r="GP103" s="14"/>
      <c r="GQ103" s="14"/>
      <c r="GR103" s="14"/>
      <c r="GS103" s="14"/>
      <c r="GT103" s="14"/>
      <c r="GU103" s="14"/>
      <c r="GV103" s="14"/>
      <c r="GW103" s="14"/>
      <c r="GX103" s="14"/>
      <c r="GY103" s="14"/>
      <c r="GZ103" s="14"/>
      <c r="HA103" s="14"/>
      <c r="HB103" s="14"/>
      <c r="HC103" s="14"/>
      <c r="HD103" s="14"/>
      <c r="HE103" s="14"/>
      <c r="HF103" s="14"/>
      <c r="HG103" s="14"/>
      <c r="HH103" s="14"/>
      <c r="HI103" s="14"/>
      <c r="HJ103" s="14"/>
      <c r="HK103" s="14"/>
      <c r="HL103" s="14"/>
      <c r="HM103" s="14"/>
      <c r="HN103" s="14"/>
      <c r="HO103" s="14"/>
      <c r="HP103" s="14"/>
      <c r="HQ103" s="14"/>
      <c r="HR103" s="14"/>
      <c r="HS103" s="14"/>
      <c r="HT103" s="14"/>
      <c r="HU103" s="14"/>
      <c r="HV103" s="14"/>
      <c r="HW103" s="14"/>
      <c r="HX103" s="14"/>
      <c r="HY103" s="14"/>
      <c r="HZ103" s="14"/>
      <c r="IA103" s="14"/>
      <c r="IB103" s="14"/>
      <c r="IC103" s="14"/>
      <c r="ID103" s="14"/>
      <c r="IE103" s="14"/>
      <c r="IF103" s="14"/>
      <c r="IG103" s="14"/>
      <c r="IH103" s="14"/>
      <c r="II103" s="14"/>
      <c r="IJ103" s="14"/>
      <c r="IK103" s="14"/>
      <c r="IL103" s="14"/>
      <c r="IM103" s="14"/>
      <c r="IN103" s="14"/>
      <c r="IO103" s="14"/>
      <c r="IP103" s="14"/>
      <c r="IQ103" s="14"/>
      <c r="IR103" s="14"/>
      <c r="IS103" s="14"/>
      <c r="IT103" s="14"/>
      <c r="IU103" s="14"/>
      <c r="IV103" s="14"/>
    </row>
    <row r="104" spans="1:256" ht="16.5" customHeight="1">
      <c r="A104" s="14"/>
      <c r="B104" s="14"/>
      <c r="C104" s="14"/>
      <c r="D104" s="14"/>
      <c r="E104" s="14"/>
      <c r="F104" s="14"/>
      <c r="G104" s="14"/>
      <c r="H104" s="16"/>
      <c r="I104" s="16"/>
      <c r="J104" s="188" t="s">
        <v>87</v>
      </c>
      <c r="K104" s="188"/>
      <c r="L104" s="188"/>
      <c r="M104" s="71"/>
      <c r="N104" s="188" t="s">
        <v>88</v>
      </c>
      <c r="O104" s="188"/>
      <c r="P104" s="188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  <c r="BM104" s="14"/>
      <c r="BN104" s="14"/>
      <c r="BO104" s="14"/>
      <c r="BP104" s="14"/>
      <c r="BQ104" s="14"/>
      <c r="BR104" s="14"/>
      <c r="BS104" s="14"/>
      <c r="BT104" s="14"/>
      <c r="BU104" s="14"/>
      <c r="BV104" s="14"/>
      <c r="BW104" s="14"/>
      <c r="BX104" s="14"/>
      <c r="BY104" s="14"/>
      <c r="BZ104" s="14"/>
      <c r="CA104" s="14"/>
      <c r="CB104" s="14"/>
      <c r="CC104" s="14"/>
      <c r="CD104" s="14"/>
      <c r="CE104" s="14"/>
      <c r="CF104" s="14"/>
      <c r="CG104" s="14"/>
      <c r="CH104" s="14"/>
      <c r="CI104" s="14"/>
      <c r="CJ104" s="14"/>
      <c r="CK104" s="14"/>
      <c r="CL104" s="14"/>
      <c r="CM104" s="14"/>
      <c r="CN104" s="14"/>
      <c r="CO104" s="14"/>
      <c r="CP104" s="14"/>
      <c r="CQ104" s="14"/>
      <c r="CR104" s="14"/>
      <c r="CS104" s="14"/>
      <c r="CT104" s="14"/>
      <c r="CU104" s="14"/>
      <c r="CV104" s="14"/>
      <c r="CW104" s="14"/>
      <c r="CX104" s="14"/>
      <c r="CY104" s="14"/>
      <c r="CZ104" s="14"/>
      <c r="DA104" s="14"/>
      <c r="DB104" s="14"/>
      <c r="DC104" s="14"/>
      <c r="DD104" s="14"/>
      <c r="DE104" s="14"/>
      <c r="DF104" s="14"/>
      <c r="DG104" s="14"/>
      <c r="DH104" s="14"/>
      <c r="DI104" s="14"/>
      <c r="DJ104" s="14"/>
      <c r="DK104" s="14"/>
      <c r="DL104" s="14"/>
      <c r="DM104" s="14"/>
      <c r="DN104" s="14"/>
      <c r="DO104" s="14"/>
      <c r="DP104" s="14"/>
      <c r="DQ104" s="14"/>
      <c r="DR104" s="14"/>
      <c r="DS104" s="14"/>
      <c r="DT104" s="14"/>
      <c r="DU104" s="14"/>
      <c r="DV104" s="14"/>
      <c r="DW104" s="14"/>
      <c r="DX104" s="14"/>
      <c r="DY104" s="14"/>
      <c r="DZ104" s="14"/>
      <c r="EA104" s="14"/>
      <c r="EB104" s="14"/>
      <c r="EC104" s="14"/>
      <c r="ED104" s="14"/>
      <c r="EE104" s="14"/>
      <c r="EF104" s="14"/>
      <c r="EG104" s="14"/>
      <c r="EH104" s="14"/>
      <c r="EI104" s="14"/>
      <c r="EJ104" s="14"/>
      <c r="EK104" s="14"/>
      <c r="EL104" s="14"/>
      <c r="EM104" s="14"/>
      <c r="EN104" s="14"/>
      <c r="EO104" s="14"/>
      <c r="EP104" s="14"/>
      <c r="EQ104" s="14"/>
      <c r="ER104" s="14"/>
      <c r="ES104" s="14"/>
      <c r="ET104" s="14"/>
      <c r="EU104" s="14"/>
      <c r="EV104" s="14"/>
      <c r="EW104" s="14"/>
      <c r="EX104" s="14"/>
      <c r="EY104" s="14"/>
      <c r="EZ104" s="14"/>
      <c r="FA104" s="14"/>
      <c r="FB104" s="14"/>
      <c r="FC104" s="14"/>
      <c r="FD104" s="14"/>
      <c r="FE104" s="14"/>
      <c r="FF104" s="14"/>
      <c r="FG104" s="14"/>
      <c r="FH104" s="14"/>
      <c r="FI104" s="14"/>
      <c r="FJ104" s="14"/>
      <c r="FK104" s="14"/>
      <c r="FL104" s="14"/>
      <c r="FM104" s="14"/>
      <c r="FN104" s="14"/>
      <c r="FO104" s="14"/>
      <c r="FP104" s="14"/>
      <c r="FQ104" s="14"/>
      <c r="FR104" s="14"/>
      <c r="FS104" s="14"/>
      <c r="FT104" s="14"/>
      <c r="FU104" s="14"/>
      <c r="FV104" s="14"/>
      <c r="FW104" s="14"/>
      <c r="FX104" s="14"/>
      <c r="FY104" s="14"/>
      <c r="FZ104" s="14"/>
      <c r="GA104" s="14"/>
      <c r="GB104" s="14"/>
      <c r="GC104" s="14"/>
      <c r="GD104" s="14"/>
      <c r="GE104" s="14"/>
      <c r="GF104" s="14"/>
      <c r="GG104" s="14"/>
      <c r="GH104" s="14"/>
      <c r="GI104" s="14"/>
      <c r="GJ104" s="14"/>
      <c r="GK104" s="14"/>
      <c r="GL104" s="14"/>
      <c r="GM104" s="14"/>
      <c r="GN104" s="14"/>
      <c r="GO104" s="14"/>
      <c r="GP104" s="14"/>
      <c r="GQ104" s="14"/>
      <c r="GR104" s="14"/>
      <c r="GS104" s="14"/>
      <c r="GT104" s="14"/>
      <c r="GU104" s="14"/>
      <c r="GV104" s="14"/>
      <c r="GW104" s="14"/>
      <c r="GX104" s="14"/>
      <c r="GY104" s="14"/>
      <c r="GZ104" s="14"/>
      <c r="HA104" s="14"/>
      <c r="HB104" s="14"/>
      <c r="HC104" s="14"/>
      <c r="HD104" s="14"/>
      <c r="HE104" s="14"/>
      <c r="HF104" s="14"/>
      <c r="HG104" s="14"/>
      <c r="HH104" s="14"/>
      <c r="HI104" s="14"/>
      <c r="HJ104" s="14"/>
      <c r="HK104" s="14"/>
      <c r="HL104" s="14"/>
      <c r="HM104" s="14"/>
      <c r="HN104" s="14"/>
      <c r="HO104" s="14"/>
      <c r="HP104" s="14"/>
      <c r="HQ104" s="14"/>
      <c r="HR104" s="14"/>
      <c r="HS104" s="14"/>
      <c r="HT104" s="14"/>
      <c r="HU104" s="14"/>
      <c r="HV104" s="14"/>
      <c r="HW104" s="14"/>
      <c r="HX104" s="14"/>
      <c r="HY104" s="14"/>
      <c r="HZ104" s="14"/>
      <c r="IA104" s="14"/>
      <c r="IB104" s="14"/>
      <c r="IC104" s="14"/>
      <c r="ID104" s="14"/>
      <c r="IE104" s="14"/>
      <c r="IF104" s="14"/>
      <c r="IG104" s="14"/>
      <c r="IH104" s="14"/>
      <c r="II104" s="14"/>
      <c r="IJ104" s="14"/>
      <c r="IK104" s="14"/>
      <c r="IL104" s="14"/>
      <c r="IM104" s="14"/>
      <c r="IN104" s="14"/>
      <c r="IO104" s="14"/>
      <c r="IP104" s="14"/>
      <c r="IQ104" s="14"/>
      <c r="IR104" s="14"/>
      <c r="IS104" s="14"/>
      <c r="IT104" s="14"/>
      <c r="IU104" s="14"/>
      <c r="IV104" s="14"/>
    </row>
    <row r="105" spans="1:256" ht="16.5" customHeight="1">
      <c r="A105" s="14"/>
      <c r="B105" s="14"/>
      <c r="C105" s="14"/>
      <c r="D105" s="14"/>
      <c r="E105" s="14"/>
      <c r="F105" s="14"/>
      <c r="G105" s="14"/>
      <c r="H105" s="23"/>
      <c r="I105" s="23"/>
      <c r="J105" s="189" t="s">
        <v>86</v>
      </c>
      <c r="K105" s="189"/>
      <c r="L105" s="189"/>
      <c r="M105" s="23"/>
      <c r="N105" s="190" t="s">
        <v>86</v>
      </c>
      <c r="O105" s="190"/>
      <c r="P105" s="190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  <c r="BM105" s="14"/>
      <c r="BN105" s="14"/>
      <c r="BO105" s="14"/>
      <c r="BP105" s="14"/>
      <c r="BQ105" s="14"/>
      <c r="BR105" s="14"/>
      <c r="BS105" s="14"/>
      <c r="BT105" s="14"/>
      <c r="BU105" s="14"/>
      <c r="BV105" s="14"/>
      <c r="BW105" s="14"/>
      <c r="BX105" s="14"/>
      <c r="BY105" s="14"/>
      <c r="BZ105" s="14"/>
      <c r="CA105" s="14"/>
      <c r="CB105" s="14"/>
      <c r="CC105" s="14"/>
      <c r="CD105" s="14"/>
      <c r="CE105" s="14"/>
      <c r="CF105" s="14"/>
      <c r="CG105" s="14"/>
      <c r="CH105" s="14"/>
      <c r="CI105" s="14"/>
      <c r="CJ105" s="14"/>
      <c r="CK105" s="14"/>
      <c r="CL105" s="14"/>
      <c r="CM105" s="14"/>
      <c r="CN105" s="14"/>
      <c r="CO105" s="14"/>
      <c r="CP105" s="14"/>
      <c r="CQ105" s="14"/>
      <c r="CR105" s="14"/>
      <c r="CS105" s="14"/>
      <c r="CT105" s="14"/>
      <c r="CU105" s="14"/>
      <c r="CV105" s="14"/>
      <c r="CW105" s="14"/>
      <c r="CX105" s="14"/>
      <c r="CY105" s="14"/>
      <c r="CZ105" s="14"/>
      <c r="DA105" s="14"/>
      <c r="DB105" s="14"/>
      <c r="DC105" s="14"/>
      <c r="DD105" s="14"/>
      <c r="DE105" s="14"/>
      <c r="DF105" s="14"/>
      <c r="DG105" s="14"/>
      <c r="DH105" s="14"/>
      <c r="DI105" s="14"/>
      <c r="DJ105" s="14"/>
      <c r="DK105" s="14"/>
      <c r="DL105" s="14"/>
      <c r="DM105" s="14"/>
      <c r="DN105" s="14"/>
      <c r="DO105" s="14"/>
      <c r="DP105" s="14"/>
      <c r="DQ105" s="14"/>
      <c r="DR105" s="14"/>
      <c r="DS105" s="14"/>
      <c r="DT105" s="14"/>
      <c r="DU105" s="14"/>
      <c r="DV105" s="14"/>
      <c r="DW105" s="14"/>
      <c r="DX105" s="14"/>
      <c r="DY105" s="14"/>
      <c r="DZ105" s="14"/>
      <c r="EA105" s="14"/>
      <c r="EB105" s="14"/>
      <c r="EC105" s="14"/>
      <c r="ED105" s="14"/>
      <c r="EE105" s="14"/>
      <c r="EF105" s="14"/>
      <c r="EG105" s="14"/>
      <c r="EH105" s="14"/>
      <c r="EI105" s="14"/>
      <c r="EJ105" s="14"/>
      <c r="EK105" s="14"/>
      <c r="EL105" s="14"/>
      <c r="EM105" s="14"/>
      <c r="EN105" s="14"/>
      <c r="EO105" s="14"/>
      <c r="EP105" s="14"/>
      <c r="EQ105" s="14"/>
      <c r="ER105" s="14"/>
      <c r="ES105" s="14"/>
      <c r="ET105" s="14"/>
      <c r="EU105" s="14"/>
      <c r="EV105" s="14"/>
      <c r="EW105" s="14"/>
      <c r="EX105" s="14"/>
      <c r="EY105" s="14"/>
      <c r="EZ105" s="14"/>
      <c r="FA105" s="14"/>
      <c r="FB105" s="14"/>
      <c r="FC105" s="14"/>
      <c r="FD105" s="14"/>
      <c r="FE105" s="14"/>
      <c r="FF105" s="14"/>
      <c r="FG105" s="14"/>
      <c r="FH105" s="14"/>
      <c r="FI105" s="14"/>
      <c r="FJ105" s="14"/>
      <c r="FK105" s="14"/>
      <c r="FL105" s="14"/>
      <c r="FM105" s="14"/>
      <c r="FN105" s="14"/>
      <c r="FO105" s="14"/>
      <c r="FP105" s="14"/>
      <c r="FQ105" s="14"/>
      <c r="FR105" s="14"/>
      <c r="FS105" s="14"/>
      <c r="FT105" s="14"/>
      <c r="FU105" s="14"/>
      <c r="FV105" s="14"/>
      <c r="FW105" s="14"/>
      <c r="FX105" s="14"/>
      <c r="FY105" s="14"/>
      <c r="FZ105" s="14"/>
      <c r="GA105" s="14"/>
      <c r="GB105" s="14"/>
      <c r="GC105" s="14"/>
      <c r="GD105" s="14"/>
      <c r="GE105" s="14"/>
      <c r="GF105" s="14"/>
      <c r="GG105" s="14"/>
      <c r="GH105" s="14"/>
      <c r="GI105" s="14"/>
      <c r="GJ105" s="14"/>
      <c r="GK105" s="14"/>
      <c r="GL105" s="14"/>
      <c r="GM105" s="14"/>
      <c r="GN105" s="14"/>
      <c r="GO105" s="14"/>
      <c r="GP105" s="14"/>
      <c r="GQ105" s="14"/>
      <c r="GR105" s="14"/>
      <c r="GS105" s="14"/>
      <c r="GT105" s="14"/>
      <c r="GU105" s="14"/>
      <c r="GV105" s="14"/>
      <c r="GW105" s="14"/>
      <c r="GX105" s="14"/>
      <c r="GY105" s="14"/>
      <c r="GZ105" s="14"/>
      <c r="HA105" s="14"/>
      <c r="HB105" s="14"/>
      <c r="HC105" s="14"/>
      <c r="HD105" s="14"/>
      <c r="HE105" s="14"/>
      <c r="HF105" s="14"/>
      <c r="HG105" s="14"/>
      <c r="HH105" s="14"/>
      <c r="HI105" s="14"/>
      <c r="HJ105" s="14"/>
      <c r="HK105" s="14"/>
      <c r="HL105" s="14"/>
      <c r="HM105" s="14"/>
      <c r="HN105" s="14"/>
      <c r="HO105" s="14"/>
      <c r="HP105" s="14"/>
      <c r="HQ105" s="14"/>
      <c r="HR105" s="14"/>
      <c r="HS105" s="14"/>
      <c r="HT105" s="14"/>
      <c r="HU105" s="14"/>
      <c r="HV105" s="14"/>
      <c r="HW105" s="14"/>
      <c r="HX105" s="14"/>
      <c r="HY105" s="14"/>
      <c r="HZ105" s="14"/>
      <c r="IA105" s="14"/>
      <c r="IB105" s="14"/>
      <c r="IC105" s="14"/>
      <c r="ID105" s="14"/>
      <c r="IE105" s="14"/>
      <c r="IF105" s="14"/>
      <c r="IG105" s="14"/>
      <c r="IH105" s="14"/>
      <c r="II105" s="14"/>
      <c r="IJ105" s="14"/>
      <c r="IK105" s="14"/>
      <c r="IL105" s="14"/>
      <c r="IM105" s="14"/>
      <c r="IN105" s="14"/>
      <c r="IO105" s="14"/>
      <c r="IP105" s="14"/>
      <c r="IQ105" s="14"/>
      <c r="IR105" s="14"/>
      <c r="IS105" s="14"/>
      <c r="IT105" s="14"/>
      <c r="IU105" s="14"/>
      <c r="IV105" s="14"/>
    </row>
    <row r="106" spans="1:256" ht="16.5" customHeight="1">
      <c r="A106" s="14"/>
      <c r="B106" s="14"/>
      <c r="C106" s="14"/>
      <c r="D106" s="14"/>
      <c r="E106" s="14"/>
      <c r="F106" s="14"/>
      <c r="G106" s="14"/>
      <c r="H106" s="24"/>
      <c r="I106" s="24"/>
      <c r="J106" s="25" t="s">
        <v>1</v>
      </c>
      <c r="K106" s="26"/>
      <c r="L106" s="25" t="s">
        <v>2</v>
      </c>
      <c r="M106" s="23"/>
      <c r="N106" s="25" t="s">
        <v>1</v>
      </c>
      <c r="O106" s="26"/>
      <c r="P106" s="25" t="s">
        <v>2</v>
      </c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  <c r="BM106" s="14"/>
      <c r="BN106" s="14"/>
      <c r="BO106" s="14"/>
      <c r="BP106" s="14"/>
      <c r="BQ106" s="14"/>
      <c r="BR106" s="14"/>
      <c r="BS106" s="14"/>
      <c r="BT106" s="14"/>
      <c r="BU106" s="14"/>
      <c r="BV106" s="14"/>
      <c r="BW106" s="14"/>
      <c r="BX106" s="14"/>
      <c r="BY106" s="14"/>
      <c r="BZ106" s="14"/>
      <c r="CA106" s="14"/>
      <c r="CB106" s="14"/>
      <c r="CC106" s="14"/>
      <c r="CD106" s="14"/>
      <c r="CE106" s="14"/>
      <c r="CF106" s="14"/>
      <c r="CG106" s="14"/>
      <c r="CH106" s="14"/>
      <c r="CI106" s="14"/>
      <c r="CJ106" s="14"/>
      <c r="CK106" s="14"/>
      <c r="CL106" s="14"/>
      <c r="CM106" s="14"/>
      <c r="CN106" s="14"/>
      <c r="CO106" s="14"/>
      <c r="CP106" s="14"/>
      <c r="CQ106" s="14"/>
      <c r="CR106" s="14"/>
      <c r="CS106" s="14"/>
      <c r="CT106" s="14"/>
      <c r="CU106" s="14"/>
      <c r="CV106" s="14"/>
      <c r="CW106" s="14"/>
      <c r="CX106" s="14"/>
      <c r="CY106" s="14"/>
      <c r="CZ106" s="14"/>
      <c r="DA106" s="14"/>
      <c r="DB106" s="14"/>
      <c r="DC106" s="14"/>
      <c r="DD106" s="14"/>
      <c r="DE106" s="14"/>
      <c r="DF106" s="14"/>
      <c r="DG106" s="14"/>
      <c r="DH106" s="14"/>
      <c r="DI106" s="14"/>
      <c r="DJ106" s="14"/>
      <c r="DK106" s="14"/>
      <c r="DL106" s="14"/>
      <c r="DM106" s="14"/>
      <c r="DN106" s="14"/>
      <c r="DO106" s="14"/>
      <c r="DP106" s="14"/>
      <c r="DQ106" s="14"/>
      <c r="DR106" s="14"/>
      <c r="DS106" s="14"/>
      <c r="DT106" s="14"/>
      <c r="DU106" s="14"/>
      <c r="DV106" s="14"/>
      <c r="DW106" s="14"/>
      <c r="DX106" s="14"/>
      <c r="DY106" s="14"/>
      <c r="DZ106" s="14"/>
      <c r="EA106" s="14"/>
      <c r="EB106" s="14"/>
      <c r="EC106" s="14"/>
      <c r="ED106" s="14"/>
      <c r="EE106" s="14"/>
      <c r="EF106" s="14"/>
      <c r="EG106" s="14"/>
      <c r="EH106" s="14"/>
      <c r="EI106" s="14"/>
      <c r="EJ106" s="14"/>
      <c r="EK106" s="14"/>
      <c r="EL106" s="14"/>
      <c r="EM106" s="14"/>
      <c r="EN106" s="14"/>
      <c r="EO106" s="14"/>
      <c r="EP106" s="14"/>
      <c r="EQ106" s="14"/>
      <c r="ER106" s="14"/>
      <c r="ES106" s="14"/>
      <c r="ET106" s="14"/>
      <c r="EU106" s="14"/>
      <c r="EV106" s="14"/>
      <c r="EW106" s="14"/>
      <c r="EX106" s="14"/>
      <c r="EY106" s="14"/>
      <c r="EZ106" s="14"/>
      <c r="FA106" s="14"/>
      <c r="FB106" s="14"/>
      <c r="FC106" s="14"/>
      <c r="FD106" s="14"/>
      <c r="FE106" s="14"/>
      <c r="FF106" s="14"/>
      <c r="FG106" s="14"/>
      <c r="FH106" s="14"/>
      <c r="FI106" s="14"/>
      <c r="FJ106" s="14"/>
      <c r="FK106" s="14"/>
      <c r="FL106" s="14"/>
      <c r="FM106" s="14"/>
      <c r="FN106" s="14"/>
      <c r="FO106" s="14"/>
      <c r="FP106" s="14"/>
      <c r="FQ106" s="14"/>
      <c r="FR106" s="14"/>
      <c r="FS106" s="14"/>
      <c r="FT106" s="14"/>
      <c r="FU106" s="14"/>
      <c r="FV106" s="14"/>
      <c r="FW106" s="14"/>
      <c r="FX106" s="14"/>
      <c r="FY106" s="14"/>
      <c r="FZ106" s="14"/>
      <c r="GA106" s="14"/>
      <c r="GB106" s="14"/>
      <c r="GC106" s="14"/>
      <c r="GD106" s="14"/>
      <c r="GE106" s="14"/>
      <c r="GF106" s="14"/>
      <c r="GG106" s="14"/>
      <c r="GH106" s="14"/>
      <c r="GI106" s="14"/>
      <c r="GJ106" s="14"/>
      <c r="GK106" s="14"/>
      <c r="GL106" s="14"/>
      <c r="GM106" s="14"/>
      <c r="GN106" s="14"/>
      <c r="GO106" s="14"/>
      <c r="GP106" s="14"/>
      <c r="GQ106" s="14"/>
      <c r="GR106" s="14"/>
      <c r="GS106" s="14"/>
      <c r="GT106" s="14"/>
      <c r="GU106" s="14"/>
      <c r="GV106" s="14"/>
      <c r="GW106" s="14"/>
      <c r="GX106" s="14"/>
      <c r="GY106" s="14"/>
      <c r="GZ106" s="14"/>
      <c r="HA106" s="14"/>
      <c r="HB106" s="14"/>
      <c r="HC106" s="14"/>
      <c r="HD106" s="14"/>
      <c r="HE106" s="14"/>
      <c r="HF106" s="14"/>
      <c r="HG106" s="14"/>
      <c r="HH106" s="14"/>
      <c r="HI106" s="14"/>
      <c r="HJ106" s="14"/>
      <c r="HK106" s="14"/>
      <c r="HL106" s="14"/>
      <c r="HM106" s="14"/>
      <c r="HN106" s="14"/>
      <c r="HO106" s="14"/>
      <c r="HP106" s="14"/>
      <c r="HQ106" s="14"/>
      <c r="HR106" s="14"/>
      <c r="HS106" s="14"/>
      <c r="HT106" s="14"/>
      <c r="HU106" s="14"/>
      <c r="HV106" s="14"/>
      <c r="HW106" s="14"/>
      <c r="HX106" s="14"/>
      <c r="HY106" s="14"/>
      <c r="HZ106" s="14"/>
      <c r="IA106" s="14"/>
      <c r="IB106" s="14"/>
      <c r="IC106" s="14"/>
      <c r="ID106" s="14"/>
      <c r="IE106" s="14"/>
      <c r="IF106" s="14"/>
      <c r="IG106" s="14"/>
      <c r="IH106" s="14"/>
      <c r="II106" s="14"/>
      <c r="IJ106" s="14"/>
      <c r="IK106" s="14"/>
      <c r="IL106" s="14"/>
      <c r="IM106" s="14"/>
      <c r="IN106" s="14"/>
      <c r="IO106" s="14"/>
      <c r="IP106" s="14"/>
      <c r="IQ106" s="14"/>
      <c r="IR106" s="14"/>
      <c r="IS106" s="14"/>
      <c r="IT106" s="14"/>
      <c r="IU106" s="14"/>
      <c r="IV106" s="14"/>
    </row>
    <row r="107" spans="1:256" ht="16.5" customHeight="1">
      <c r="A107" s="14"/>
      <c r="B107" s="14"/>
      <c r="C107" s="14"/>
      <c r="D107" s="14"/>
      <c r="E107" s="14"/>
      <c r="F107" s="14"/>
      <c r="G107" s="14"/>
      <c r="H107" s="24"/>
      <c r="I107" s="24"/>
      <c r="J107" s="27" t="s">
        <v>148</v>
      </c>
      <c r="K107" s="28"/>
      <c r="L107" s="28" t="s">
        <v>3</v>
      </c>
      <c r="M107" s="24"/>
      <c r="N107" s="27" t="s">
        <v>148</v>
      </c>
      <c r="O107" s="28"/>
      <c r="P107" s="28" t="s">
        <v>3</v>
      </c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  <c r="BM107" s="14"/>
      <c r="BN107" s="14"/>
      <c r="BO107" s="14"/>
      <c r="BP107" s="14"/>
      <c r="BQ107" s="14"/>
      <c r="BR107" s="14"/>
      <c r="BS107" s="14"/>
      <c r="BT107" s="14"/>
      <c r="BU107" s="14"/>
      <c r="BV107" s="14"/>
      <c r="BW107" s="14"/>
      <c r="BX107" s="14"/>
      <c r="BY107" s="14"/>
      <c r="BZ107" s="14"/>
      <c r="CA107" s="14"/>
      <c r="CB107" s="14"/>
      <c r="CC107" s="14"/>
      <c r="CD107" s="14"/>
      <c r="CE107" s="14"/>
      <c r="CF107" s="14"/>
      <c r="CG107" s="14"/>
      <c r="CH107" s="14"/>
      <c r="CI107" s="14"/>
      <c r="CJ107" s="14"/>
      <c r="CK107" s="14"/>
      <c r="CL107" s="14"/>
      <c r="CM107" s="14"/>
      <c r="CN107" s="14"/>
      <c r="CO107" s="14"/>
      <c r="CP107" s="14"/>
      <c r="CQ107" s="14"/>
      <c r="CR107" s="14"/>
      <c r="CS107" s="14"/>
      <c r="CT107" s="14"/>
      <c r="CU107" s="14"/>
      <c r="CV107" s="14"/>
      <c r="CW107" s="14"/>
      <c r="CX107" s="14"/>
      <c r="CY107" s="14"/>
      <c r="CZ107" s="14"/>
      <c r="DA107" s="14"/>
      <c r="DB107" s="14"/>
      <c r="DC107" s="14"/>
      <c r="DD107" s="14"/>
      <c r="DE107" s="14"/>
      <c r="DF107" s="14"/>
      <c r="DG107" s="14"/>
      <c r="DH107" s="14"/>
      <c r="DI107" s="14"/>
      <c r="DJ107" s="14"/>
      <c r="DK107" s="14"/>
      <c r="DL107" s="14"/>
      <c r="DM107" s="14"/>
      <c r="DN107" s="14"/>
      <c r="DO107" s="14"/>
      <c r="DP107" s="14"/>
      <c r="DQ107" s="14"/>
      <c r="DR107" s="14"/>
      <c r="DS107" s="14"/>
      <c r="DT107" s="14"/>
      <c r="DU107" s="14"/>
      <c r="DV107" s="14"/>
      <c r="DW107" s="14"/>
      <c r="DX107" s="14"/>
      <c r="DY107" s="14"/>
      <c r="DZ107" s="14"/>
      <c r="EA107" s="14"/>
      <c r="EB107" s="14"/>
      <c r="EC107" s="14"/>
      <c r="ED107" s="14"/>
      <c r="EE107" s="14"/>
      <c r="EF107" s="14"/>
      <c r="EG107" s="14"/>
      <c r="EH107" s="14"/>
      <c r="EI107" s="14"/>
      <c r="EJ107" s="14"/>
      <c r="EK107" s="14"/>
      <c r="EL107" s="14"/>
      <c r="EM107" s="14"/>
      <c r="EN107" s="14"/>
      <c r="EO107" s="14"/>
      <c r="EP107" s="14"/>
      <c r="EQ107" s="14"/>
      <c r="ER107" s="14"/>
      <c r="ES107" s="14"/>
      <c r="ET107" s="14"/>
      <c r="EU107" s="14"/>
      <c r="EV107" s="14"/>
      <c r="EW107" s="14"/>
      <c r="EX107" s="14"/>
      <c r="EY107" s="14"/>
      <c r="EZ107" s="14"/>
      <c r="FA107" s="14"/>
      <c r="FB107" s="14"/>
      <c r="FC107" s="14"/>
      <c r="FD107" s="14"/>
      <c r="FE107" s="14"/>
      <c r="FF107" s="14"/>
      <c r="FG107" s="14"/>
      <c r="FH107" s="14"/>
      <c r="FI107" s="14"/>
      <c r="FJ107" s="14"/>
      <c r="FK107" s="14"/>
      <c r="FL107" s="14"/>
      <c r="FM107" s="14"/>
      <c r="FN107" s="14"/>
      <c r="FO107" s="14"/>
      <c r="FP107" s="14"/>
      <c r="FQ107" s="14"/>
      <c r="FR107" s="14"/>
      <c r="FS107" s="14"/>
      <c r="FT107" s="14"/>
      <c r="FU107" s="14"/>
      <c r="FV107" s="14"/>
      <c r="FW107" s="14"/>
      <c r="FX107" s="14"/>
      <c r="FY107" s="14"/>
      <c r="FZ107" s="14"/>
      <c r="GA107" s="14"/>
      <c r="GB107" s="14"/>
      <c r="GC107" s="14"/>
      <c r="GD107" s="14"/>
      <c r="GE107" s="14"/>
      <c r="GF107" s="14"/>
      <c r="GG107" s="14"/>
      <c r="GH107" s="14"/>
      <c r="GI107" s="14"/>
      <c r="GJ107" s="14"/>
      <c r="GK107" s="14"/>
      <c r="GL107" s="14"/>
      <c r="GM107" s="14"/>
      <c r="GN107" s="14"/>
      <c r="GO107" s="14"/>
      <c r="GP107" s="14"/>
      <c r="GQ107" s="14"/>
      <c r="GR107" s="14"/>
      <c r="GS107" s="14"/>
      <c r="GT107" s="14"/>
      <c r="GU107" s="14"/>
      <c r="GV107" s="14"/>
      <c r="GW107" s="14"/>
      <c r="GX107" s="14"/>
      <c r="GY107" s="14"/>
      <c r="GZ107" s="14"/>
      <c r="HA107" s="14"/>
      <c r="HB107" s="14"/>
      <c r="HC107" s="14"/>
      <c r="HD107" s="14"/>
      <c r="HE107" s="14"/>
      <c r="HF107" s="14"/>
      <c r="HG107" s="14"/>
      <c r="HH107" s="14"/>
      <c r="HI107" s="14"/>
      <c r="HJ107" s="14"/>
      <c r="HK107" s="14"/>
      <c r="HL107" s="14"/>
      <c r="HM107" s="14"/>
      <c r="HN107" s="14"/>
      <c r="HO107" s="14"/>
      <c r="HP107" s="14"/>
      <c r="HQ107" s="14"/>
      <c r="HR107" s="14"/>
      <c r="HS107" s="14"/>
      <c r="HT107" s="14"/>
      <c r="HU107" s="14"/>
      <c r="HV107" s="14"/>
      <c r="HW107" s="14"/>
      <c r="HX107" s="14"/>
      <c r="HY107" s="14"/>
      <c r="HZ107" s="14"/>
      <c r="IA107" s="14"/>
      <c r="IB107" s="14"/>
      <c r="IC107" s="14"/>
      <c r="ID107" s="14"/>
      <c r="IE107" s="14"/>
      <c r="IF107" s="14"/>
      <c r="IG107" s="14"/>
      <c r="IH107" s="14"/>
      <c r="II107" s="14"/>
      <c r="IJ107" s="14"/>
      <c r="IK107" s="14"/>
      <c r="IL107" s="14"/>
      <c r="IM107" s="14"/>
      <c r="IN107" s="14"/>
      <c r="IO107" s="14"/>
      <c r="IP107" s="14"/>
      <c r="IQ107" s="14"/>
      <c r="IR107" s="14"/>
      <c r="IS107" s="14"/>
      <c r="IT107" s="14"/>
      <c r="IU107" s="14"/>
      <c r="IV107" s="14"/>
    </row>
    <row r="108" spans="1:256" ht="16.5" customHeight="1">
      <c r="A108" s="14"/>
      <c r="B108" s="14"/>
      <c r="C108" s="14"/>
      <c r="D108" s="14"/>
      <c r="E108" s="14"/>
      <c r="F108" s="14"/>
      <c r="G108" s="14"/>
      <c r="H108" s="29"/>
      <c r="I108" s="29"/>
      <c r="J108" s="27" t="s">
        <v>123</v>
      </c>
      <c r="K108" s="30"/>
      <c r="L108" s="27" t="s">
        <v>106</v>
      </c>
      <c r="M108" s="29"/>
      <c r="N108" s="27" t="s">
        <v>123</v>
      </c>
      <c r="O108" s="30"/>
      <c r="P108" s="27" t="s">
        <v>106</v>
      </c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  <c r="BR108" s="14"/>
      <c r="BS108" s="14"/>
      <c r="BT108" s="14"/>
      <c r="BU108" s="14"/>
      <c r="BV108" s="14"/>
      <c r="BW108" s="14"/>
      <c r="BX108" s="14"/>
      <c r="BY108" s="14"/>
      <c r="BZ108" s="14"/>
      <c r="CA108" s="14"/>
      <c r="CB108" s="14"/>
      <c r="CC108" s="14"/>
      <c r="CD108" s="14"/>
      <c r="CE108" s="14"/>
      <c r="CF108" s="14"/>
      <c r="CG108" s="14"/>
      <c r="CH108" s="14"/>
      <c r="CI108" s="14"/>
      <c r="CJ108" s="14"/>
      <c r="CK108" s="14"/>
      <c r="CL108" s="14"/>
      <c r="CM108" s="14"/>
      <c r="CN108" s="14"/>
      <c r="CO108" s="14"/>
      <c r="CP108" s="14"/>
      <c r="CQ108" s="14"/>
      <c r="CR108" s="14"/>
      <c r="CS108" s="14"/>
      <c r="CT108" s="14"/>
      <c r="CU108" s="14"/>
      <c r="CV108" s="14"/>
      <c r="CW108" s="14"/>
      <c r="CX108" s="14"/>
      <c r="CY108" s="14"/>
      <c r="CZ108" s="14"/>
      <c r="DA108" s="14"/>
      <c r="DB108" s="14"/>
      <c r="DC108" s="14"/>
      <c r="DD108" s="14"/>
      <c r="DE108" s="14"/>
      <c r="DF108" s="14"/>
      <c r="DG108" s="14"/>
      <c r="DH108" s="14"/>
      <c r="DI108" s="14"/>
      <c r="DJ108" s="14"/>
      <c r="DK108" s="14"/>
      <c r="DL108" s="14"/>
      <c r="DM108" s="14"/>
      <c r="DN108" s="14"/>
      <c r="DO108" s="14"/>
      <c r="DP108" s="14"/>
      <c r="DQ108" s="14"/>
      <c r="DR108" s="14"/>
      <c r="DS108" s="14"/>
      <c r="DT108" s="14"/>
      <c r="DU108" s="14"/>
      <c r="DV108" s="14"/>
      <c r="DW108" s="14"/>
      <c r="DX108" s="14"/>
      <c r="DY108" s="14"/>
      <c r="DZ108" s="14"/>
      <c r="EA108" s="14"/>
      <c r="EB108" s="14"/>
      <c r="EC108" s="14"/>
      <c r="ED108" s="14"/>
      <c r="EE108" s="14"/>
      <c r="EF108" s="14"/>
      <c r="EG108" s="14"/>
      <c r="EH108" s="14"/>
      <c r="EI108" s="14"/>
      <c r="EJ108" s="14"/>
      <c r="EK108" s="14"/>
      <c r="EL108" s="14"/>
      <c r="EM108" s="14"/>
      <c r="EN108" s="14"/>
      <c r="EO108" s="14"/>
      <c r="EP108" s="14"/>
      <c r="EQ108" s="14"/>
      <c r="ER108" s="14"/>
      <c r="ES108" s="14"/>
      <c r="ET108" s="14"/>
      <c r="EU108" s="14"/>
      <c r="EV108" s="14"/>
      <c r="EW108" s="14"/>
      <c r="EX108" s="14"/>
      <c r="EY108" s="14"/>
      <c r="EZ108" s="14"/>
      <c r="FA108" s="14"/>
      <c r="FB108" s="14"/>
      <c r="FC108" s="14"/>
      <c r="FD108" s="14"/>
      <c r="FE108" s="14"/>
      <c r="FF108" s="14"/>
      <c r="FG108" s="14"/>
      <c r="FH108" s="14"/>
      <c r="FI108" s="14"/>
      <c r="FJ108" s="14"/>
      <c r="FK108" s="14"/>
      <c r="FL108" s="14"/>
      <c r="FM108" s="14"/>
      <c r="FN108" s="14"/>
      <c r="FO108" s="14"/>
      <c r="FP108" s="14"/>
      <c r="FQ108" s="14"/>
      <c r="FR108" s="14"/>
      <c r="FS108" s="14"/>
      <c r="FT108" s="14"/>
      <c r="FU108" s="14"/>
      <c r="FV108" s="14"/>
      <c r="FW108" s="14"/>
      <c r="FX108" s="14"/>
      <c r="FY108" s="14"/>
      <c r="FZ108" s="14"/>
      <c r="GA108" s="14"/>
      <c r="GB108" s="14"/>
      <c r="GC108" s="14"/>
      <c r="GD108" s="14"/>
      <c r="GE108" s="14"/>
      <c r="GF108" s="14"/>
      <c r="GG108" s="14"/>
      <c r="GH108" s="14"/>
      <c r="GI108" s="14"/>
      <c r="GJ108" s="14"/>
      <c r="GK108" s="14"/>
      <c r="GL108" s="14"/>
      <c r="GM108" s="14"/>
      <c r="GN108" s="14"/>
      <c r="GO108" s="14"/>
      <c r="GP108" s="14"/>
      <c r="GQ108" s="14"/>
      <c r="GR108" s="14"/>
      <c r="GS108" s="14"/>
      <c r="GT108" s="14"/>
      <c r="GU108" s="14"/>
      <c r="GV108" s="14"/>
      <c r="GW108" s="14"/>
      <c r="GX108" s="14"/>
      <c r="GY108" s="14"/>
      <c r="GZ108" s="14"/>
      <c r="HA108" s="14"/>
      <c r="HB108" s="14"/>
      <c r="HC108" s="14"/>
      <c r="HD108" s="14"/>
      <c r="HE108" s="14"/>
      <c r="HF108" s="14"/>
      <c r="HG108" s="14"/>
      <c r="HH108" s="14"/>
      <c r="HI108" s="14"/>
      <c r="HJ108" s="14"/>
      <c r="HK108" s="14"/>
      <c r="HL108" s="14"/>
      <c r="HM108" s="14"/>
      <c r="HN108" s="14"/>
      <c r="HO108" s="14"/>
      <c r="HP108" s="14"/>
      <c r="HQ108" s="14"/>
      <c r="HR108" s="14"/>
      <c r="HS108" s="14"/>
      <c r="HT108" s="14"/>
      <c r="HU108" s="14"/>
      <c r="HV108" s="14"/>
      <c r="HW108" s="14"/>
      <c r="HX108" s="14"/>
      <c r="HY108" s="14"/>
      <c r="HZ108" s="14"/>
      <c r="IA108" s="14"/>
      <c r="IB108" s="14"/>
      <c r="IC108" s="14"/>
      <c r="ID108" s="14"/>
      <c r="IE108" s="14"/>
      <c r="IF108" s="14"/>
      <c r="IG108" s="14"/>
      <c r="IH108" s="14"/>
      <c r="II108" s="14"/>
      <c r="IJ108" s="14"/>
      <c r="IK108" s="14"/>
      <c r="IL108" s="14"/>
      <c r="IM108" s="14"/>
      <c r="IN108" s="14"/>
      <c r="IO108" s="14"/>
      <c r="IP108" s="14"/>
      <c r="IQ108" s="14"/>
      <c r="IR108" s="14"/>
      <c r="IS108" s="14"/>
      <c r="IT108" s="14"/>
      <c r="IU108" s="14"/>
      <c r="IV108" s="14"/>
    </row>
    <row r="109" spans="1:256" ht="16.5" customHeight="1">
      <c r="A109" s="14"/>
      <c r="B109" s="14"/>
      <c r="C109" s="14"/>
      <c r="D109" s="14"/>
      <c r="E109" s="14"/>
      <c r="F109" s="14"/>
      <c r="G109" s="14"/>
      <c r="H109" s="74" t="s">
        <v>172</v>
      </c>
      <c r="I109" s="31"/>
      <c r="J109" s="32" t="s">
        <v>0</v>
      </c>
      <c r="K109" s="33"/>
      <c r="L109" s="32" t="s">
        <v>0</v>
      </c>
      <c r="M109" s="31"/>
      <c r="N109" s="32" t="s">
        <v>0</v>
      </c>
      <c r="O109" s="33"/>
      <c r="P109" s="32" t="s">
        <v>0</v>
      </c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14"/>
      <c r="BS109" s="14"/>
      <c r="BT109" s="14"/>
      <c r="BU109" s="14"/>
      <c r="BV109" s="14"/>
      <c r="BW109" s="14"/>
      <c r="BX109" s="14"/>
      <c r="BY109" s="14"/>
      <c r="BZ109" s="14"/>
      <c r="CA109" s="14"/>
      <c r="CB109" s="14"/>
      <c r="CC109" s="14"/>
      <c r="CD109" s="14"/>
      <c r="CE109" s="14"/>
      <c r="CF109" s="14"/>
      <c r="CG109" s="14"/>
      <c r="CH109" s="14"/>
      <c r="CI109" s="14"/>
      <c r="CJ109" s="14"/>
      <c r="CK109" s="14"/>
      <c r="CL109" s="14"/>
      <c r="CM109" s="14"/>
      <c r="CN109" s="14"/>
      <c r="CO109" s="14"/>
      <c r="CP109" s="14"/>
      <c r="CQ109" s="14"/>
      <c r="CR109" s="14"/>
      <c r="CS109" s="14"/>
      <c r="CT109" s="14"/>
      <c r="CU109" s="14"/>
      <c r="CV109" s="14"/>
      <c r="CW109" s="14"/>
      <c r="CX109" s="14"/>
      <c r="CY109" s="14"/>
      <c r="CZ109" s="14"/>
      <c r="DA109" s="14"/>
      <c r="DB109" s="14"/>
      <c r="DC109" s="14"/>
      <c r="DD109" s="14"/>
      <c r="DE109" s="14"/>
      <c r="DF109" s="14"/>
      <c r="DG109" s="14"/>
      <c r="DH109" s="14"/>
      <c r="DI109" s="14"/>
      <c r="DJ109" s="14"/>
      <c r="DK109" s="14"/>
      <c r="DL109" s="14"/>
      <c r="DM109" s="14"/>
      <c r="DN109" s="14"/>
      <c r="DO109" s="14"/>
      <c r="DP109" s="14"/>
      <c r="DQ109" s="14"/>
      <c r="DR109" s="14"/>
      <c r="DS109" s="14"/>
      <c r="DT109" s="14"/>
      <c r="DU109" s="14"/>
      <c r="DV109" s="14"/>
      <c r="DW109" s="14"/>
      <c r="DX109" s="14"/>
      <c r="DY109" s="14"/>
      <c r="DZ109" s="14"/>
      <c r="EA109" s="14"/>
      <c r="EB109" s="14"/>
      <c r="EC109" s="14"/>
      <c r="ED109" s="14"/>
      <c r="EE109" s="14"/>
      <c r="EF109" s="14"/>
      <c r="EG109" s="14"/>
      <c r="EH109" s="14"/>
      <c r="EI109" s="14"/>
      <c r="EJ109" s="14"/>
      <c r="EK109" s="14"/>
      <c r="EL109" s="14"/>
      <c r="EM109" s="14"/>
      <c r="EN109" s="14"/>
      <c r="EO109" s="14"/>
      <c r="EP109" s="14"/>
      <c r="EQ109" s="14"/>
      <c r="ER109" s="14"/>
      <c r="ES109" s="14"/>
      <c r="ET109" s="14"/>
      <c r="EU109" s="14"/>
      <c r="EV109" s="14"/>
      <c r="EW109" s="14"/>
      <c r="EX109" s="14"/>
      <c r="EY109" s="14"/>
      <c r="EZ109" s="14"/>
      <c r="FA109" s="14"/>
      <c r="FB109" s="14"/>
      <c r="FC109" s="14"/>
      <c r="FD109" s="14"/>
      <c r="FE109" s="14"/>
      <c r="FF109" s="14"/>
      <c r="FG109" s="14"/>
      <c r="FH109" s="14"/>
      <c r="FI109" s="14"/>
      <c r="FJ109" s="14"/>
      <c r="FK109" s="14"/>
      <c r="FL109" s="14"/>
      <c r="FM109" s="14"/>
      <c r="FN109" s="14"/>
      <c r="FO109" s="14"/>
      <c r="FP109" s="14"/>
      <c r="FQ109" s="14"/>
      <c r="FR109" s="14"/>
      <c r="FS109" s="14"/>
      <c r="FT109" s="14"/>
      <c r="FU109" s="14"/>
      <c r="FV109" s="14"/>
      <c r="FW109" s="14"/>
      <c r="FX109" s="14"/>
      <c r="FY109" s="14"/>
      <c r="FZ109" s="14"/>
      <c r="GA109" s="14"/>
      <c r="GB109" s="14"/>
      <c r="GC109" s="14"/>
      <c r="GD109" s="14"/>
      <c r="GE109" s="14"/>
      <c r="GF109" s="14"/>
      <c r="GG109" s="14"/>
      <c r="GH109" s="14"/>
      <c r="GI109" s="14"/>
      <c r="GJ109" s="14"/>
      <c r="GK109" s="14"/>
      <c r="GL109" s="14"/>
      <c r="GM109" s="14"/>
      <c r="GN109" s="14"/>
      <c r="GO109" s="14"/>
      <c r="GP109" s="14"/>
      <c r="GQ109" s="14"/>
      <c r="GR109" s="14"/>
      <c r="GS109" s="14"/>
      <c r="GT109" s="14"/>
      <c r="GU109" s="14"/>
      <c r="GV109" s="14"/>
      <c r="GW109" s="14"/>
      <c r="GX109" s="14"/>
      <c r="GY109" s="14"/>
      <c r="GZ109" s="14"/>
      <c r="HA109" s="14"/>
      <c r="HB109" s="14"/>
      <c r="HC109" s="14"/>
      <c r="HD109" s="14"/>
      <c r="HE109" s="14"/>
      <c r="HF109" s="14"/>
      <c r="HG109" s="14"/>
      <c r="HH109" s="14"/>
      <c r="HI109" s="14"/>
      <c r="HJ109" s="14"/>
      <c r="HK109" s="14"/>
      <c r="HL109" s="14"/>
      <c r="HM109" s="14"/>
      <c r="HN109" s="14"/>
      <c r="HO109" s="14"/>
      <c r="HP109" s="14"/>
      <c r="HQ109" s="14"/>
      <c r="HR109" s="14"/>
      <c r="HS109" s="14"/>
      <c r="HT109" s="14"/>
      <c r="HU109" s="14"/>
      <c r="HV109" s="14"/>
      <c r="HW109" s="14"/>
      <c r="HX109" s="14"/>
      <c r="HY109" s="14"/>
      <c r="HZ109" s="14"/>
      <c r="IA109" s="14"/>
      <c r="IB109" s="14"/>
      <c r="IC109" s="14"/>
      <c r="ID109" s="14"/>
      <c r="IE109" s="14"/>
      <c r="IF109" s="14"/>
      <c r="IG109" s="14"/>
      <c r="IH109" s="14"/>
      <c r="II109" s="14"/>
      <c r="IJ109" s="14"/>
      <c r="IK109" s="14"/>
      <c r="IL109" s="14"/>
      <c r="IM109" s="14"/>
      <c r="IN109" s="14"/>
      <c r="IO109" s="14"/>
      <c r="IP109" s="14"/>
      <c r="IQ109" s="14"/>
      <c r="IR109" s="14"/>
      <c r="IS109" s="14"/>
      <c r="IT109" s="14"/>
      <c r="IU109" s="14"/>
      <c r="IV109" s="14"/>
    </row>
    <row r="110" spans="1:256" ht="16.5" customHeight="1">
      <c r="A110" s="14"/>
      <c r="B110" s="14"/>
      <c r="C110" s="14"/>
      <c r="D110" s="14"/>
      <c r="E110" s="14"/>
      <c r="F110" s="14"/>
      <c r="G110" s="14"/>
      <c r="H110" s="16"/>
      <c r="I110" s="16"/>
      <c r="J110" s="71"/>
      <c r="K110" s="16"/>
      <c r="L110" s="71"/>
      <c r="M110" s="71"/>
      <c r="N110" s="17"/>
      <c r="O110" s="17"/>
      <c r="P110" s="17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  <c r="BR110" s="14"/>
      <c r="BS110" s="14"/>
      <c r="BT110" s="14"/>
      <c r="BU110" s="14"/>
      <c r="BV110" s="14"/>
      <c r="BW110" s="14"/>
      <c r="BX110" s="14"/>
      <c r="BY110" s="14"/>
      <c r="BZ110" s="14"/>
      <c r="CA110" s="14"/>
      <c r="CB110" s="14"/>
      <c r="CC110" s="14"/>
      <c r="CD110" s="14"/>
      <c r="CE110" s="14"/>
      <c r="CF110" s="14"/>
      <c r="CG110" s="14"/>
      <c r="CH110" s="14"/>
      <c r="CI110" s="14"/>
      <c r="CJ110" s="14"/>
      <c r="CK110" s="14"/>
      <c r="CL110" s="14"/>
      <c r="CM110" s="14"/>
      <c r="CN110" s="14"/>
      <c r="CO110" s="14"/>
      <c r="CP110" s="14"/>
      <c r="CQ110" s="14"/>
      <c r="CR110" s="14"/>
      <c r="CS110" s="14"/>
      <c r="CT110" s="14"/>
      <c r="CU110" s="14"/>
      <c r="CV110" s="14"/>
      <c r="CW110" s="14"/>
      <c r="CX110" s="14"/>
      <c r="CY110" s="14"/>
      <c r="CZ110" s="14"/>
      <c r="DA110" s="14"/>
      <c r="DB110" s="14"/>
      <c r="DC110" s="14"/>
      <c r="DD110" s="14"/>
      <c r="DE110" s="14"/>
      <c r="DF110" s="14"/>
      <c r="DG110" s="14"/>
      <c r="DH110" s="14"/>
      <c r="DI110" s="14"/>
      <c r="DJ110" s="14"/>
      <c r="DK110" s="14"/>
      <c r="DL110" s="14"/>
      <c r="DM110" s="14"/>
      <c r="DN110" s="14"/>
      <c r="DO110" s="14"/>
      <c r="DP110" s="14"/>
      <c r="DQ110" s="14"/>
      <c r="DR110" s="14"/>
      <c r="DS110" s="14"/>
      <c r="DT110" s="14"/>
      <c r="DU110" s="14"/>
      <c r="DV110" s="14"/>
      <c r="DW110" s="14"/>
      <c r="DX110" s="14"/>
      <c r="DY110" s="14"/>
      <c r="DZ110" s="14"/>
      <c r="EA110" s="14"/>
      <c r="EB110" s="14"/>
      <c r="EC110" s="14"/>
      <c r="ED110" s="14"/>
      <c r="EE110" s="14"/>
      <c r="EF110" s="14"/>
      <c r="EG110" s="14"/>
      <c r="EH110" s="14"/>
      <c r="EI110" s="14"/>
      <c r="EJ110" s="14"/>
      <c r="EK110" s="14"/>
      <c r="EL110" s="14"/>
      <c r="EM110" s="14"/>
      <c r="EN110" s="14"/>
      <c r="EO110" s="14"/>
      <c r="EP110" s="14"/>
      <c r="EQ110" s="14"/>
      <c r="ER110" s="14"/>
      <c r="ES110" s="14"/>
      <c r="ET110" s="14"/>
      <c r="EU110" s="14"/>
      <c r="EV110" s="14"/>
      <c r="EW110" s="14"/>
      <c r="EX110" s="14"/>
      <c r="EY110" s="14"/>
      <c r="EZ110" s="14"/>
      <c r="FA110" s="14"/>
      <c r="FB110" s="14"/>
      <c r="FC110" s="14"/>
      <c r="FD110" s="14"/>
      <c r="FE110" s="14"/>
      <c r="FF110" s="14"/>
      <c r="FG110" s="14"/>
      <c r="FH110" s="14"/>
      <c r="FI110" s="14"/>
      <c r="FJ110" s="14"/>
      <c r="FK110" s="14"/>
      <c r="FL110" s="14"/>
      <c r="FM110" s="14"/>
      <c r="FN110" s="14"/>
      <c r="FO110" s="14"/>
      <c r="FP110" s="14"/>
      <c r="FQ110" s="14"/>
      <c r="FR110" s="14"/>
      <c r="FS110" s="14"/>
      <c r="FT110" s="14"/>
      <c r="FU110" s="14"/>
      <c r="FV110" s="14"/>
      <c r="FW110" s="14"/>
      <c r="FX110" s="14"/>
      <c r="FY110" s="14"/>
      <c r="FZ110" s="14"/>
      <c r="GA110" s="14"/>
      <c r="GB110" s="14"/>
      <c r="GC110" s="14"/>
      <c r="GD110" s="14"/>
      <c r="GE110" s="14"/>
      <c r="GF110" s="14"/>
      <c r="GG110" s="14"/>
      <c r="GH110" s="14"/>
      <c r="GI110" s="14"/>
      <c r="GJ110" s="14"/>
      <c r="GK110" s="14"/>
      <c r="GL110" s="14"/>
      <c r="GM110" s="14"/>
      <c r="GN110" s="14"/>
      <c r="GO110" s="14"/>
      <c r="GP110" s="14"/>
      <c r="GQ110" s="14"/>
      <c r="GR110" s="14"/>
      <c r="GS110" s="14"/>
      <c r="GT110" s="14"/>
      <c r="GU110" s="14"/>
      <c r="GV110" s="14"/>
      <c r="GW110" s="14"/>
      <c r="GX110" s="14"/>
      <c r="GY110" s="14"/>
      <c r="GZ110" s="14"/>
      <c r="HA110" s="14"/>
      <c r="HB110" s="14"/>
      <c r="HC110" s="14"/>
      <c r="HD110" s="14"/>
      <c r="HE110" s="14"/>
      <c r="HF110" s="14"/>
      <c r="HG110" s="14"/>
      <c r="HH110" s="14"/>
      <c r="HI110" s="14"/>
      <c r="HJ110" s="14"/>
      <c r="HK110" s="14"/>
      <c r="HL110" s="14"/>
      <c r="HM110" s="14"/>
      <c r="HN110" s="14"/>
      <c r="HO110" s="14"/>
      <c r="HP110" s="14"/>
      <c r="HQ110" s="14"/>
      <c r="HR110" s="14"/>
      <c r="HS110" s="14"/>
      <c r="HT110" s="14"/>
      <c r="HU110" s="14"/>
      <c r="HV110" s="14"/>
      <c r="HW110" s="14"/>
      <c r="HX110" s="14"/>
      <c r="HY110" s="14"/>
      <c r="HZ110" s="14"/>
      <c r="IA110" s="14"/>
      <c r="IB110" s="14"/>
      <c r="IC110" s="14"/>
      <c r="ID110" s="14"/>
      <c r="IE110" s="14"/>
      <c r="IF110" s="14"/>
      <c r="IG110" s="14"/>
      <c r="IH110" s="14"/>
      <c r="II110" s="14"/>
      <c r="IJ110" s="14"/>
      <c r="IK110" s="14"/>
      <c r="IL110" s="14"/>
      <c r="IM110" s="14"/>
      <c r="IN110" s="14"/>
      <c r="IO110" s="14"/>
      <c r="IP110" s="14"/>
      <c r="IQ110" s="14"/>
      <c r="IR110" s="14"/>
      <c r="IS110" s="14"/>
      <c r="IT110" s="14"/>
      <c r="IU110" s="14"/>
      <c r="IV110" s="14"/>
    </row>
    <row r="111" spans="1:256" s="14" customFormat="1" ht="16.5" customHeight="1">
      <c r="A111" s="14" t="s">
        <v>130</v>
      </c>
      <c r="H111" s="16"/>
      <c r="I111" s="16"/>
      <c r="J111" s="71"/>
      <c r="K111" s="71"/>
      <c r="L111" s="71"/>
      <c r="M111" s="71"/>
      <c r="N111" s="17"/>
      <c r="O111" s="71"/>
      <c r="P111" s="17"/>
    </row>
    <row r="112" spans="1:256" ht="16.5" customHeight="1">
      <c r="A112" s="38"/>
      <c r="K112" s="35"/>
      <c r="L112" s="35"/>
      <c r="O112" s="35"/>
    </row>
    <row r="113" spans="1:16" ht="16.5" customHeight="1">
      <c r="A113" s="14" t="s">
        <v>83</v>
      </c>
      <c r="H113" s="15"/>
      <c r="J113" s="37"/>
      <c r="K113" s="37"/>
      <c r="L113" s="37"/>
      <c r="M113" s="37"/>
      <c r="N113" s="1"/>
      <c r="O113" s="37"/>
      <c r="P113" s="1"/>
    </row>
    <row r="114" spans="1:16" ht="16.5" customHeight="1">
      <c r="A114" s="14"/>
      <c r="H114" s="15"/>
      <c r="J114" s="37"/>
      <c r="K114" s="37"/>
      <c r="L114" s="37"/>
      <c r="M114" s="37"/>
      <c r="N114" s="1"/>
      <c r="O114" s="37"/>
      <c r="P114" s="1"/>
    </row>
    <row r="115" spans="1:16" ht="16.5" customHeight="1">
      <c r="A115" s="15" t="s">
        <v>19</v>
      </c>
      <c r="J115" s="37"/>
      <c r="K115" s="37"/>
      <c r="L115" s="37"/>
      <c r="M115" s="37"/>
      <c r="N115" s="1"/>
      <c r="O115" s="37"/>
      <c r="P115" s="1"/>
    </row>
    <row r="116" spans="1:16" ht="16.5" customHeight="1">
      <c r="B116" s="73" t="s">
        <v>20</v>
      </c>
      <c r="C116" s="38"/>
      <c r="D116" s="38"/>
      <c r="J116" s="37"/>
      <c r="K116" s="37"/>
      <c r="L116" s="37"/>
      <c r="M116" s="37"/>
      <c r="N116" s="45"/>
      <c r="O116" s="37"/>
      <c r="P116" s="45"/>
    </row>
    <row r="117" spans="1:16" ht="16.5" customHeight="1">
      <c r="B117" s="73"/>
      <c r="C117" s="38" t="s">
        <v>131</v>
      </c>
      <c r="D117" s="38"/>
      <c r="J117" s="37"/>
      <c r="K117" s="37"/>
      <c r="L117" s="37"/>
      <c r="M117" s="37"/>
      <c r="N117" s="1"/>
      <c r="O117" s="37"/>
      <c r="P117" s="1"/>
    </row>
    <row r="118" spans="1:16" ht="16.5" customHeight="1" thickBot="1">
      <c r="B118" s="73"/>
      <c r="D118" s="38" t="s">
        <v>132</v>
      </c>
      <c r="H118" s="70">
        <v>15</v>
      </c>
      <c r="J118" s="47">
        <v>80000000</v>
      </c>
      <c r="K118" s="37"/>
      <c r="L118" s="47">
        <v>80000000</v>
      </c>
      <c r="M118" s="37"/>
      <c r="N118" s="47">
        <v>80000000</v>
      </c>
      <c r="O118" s="37"/>
      <c r="P118" s="47">
        <v>80000000</v>
      </c>
    </row>
    <row r="119" spans="1:16" ht="16.5" customHeight="1" thickTop="1">
      <c r="J119" s="1"/>
      <c r="K119" s="37"/>
      <c r="L119" s="1"/>
      <c r="M119" s="37"/>
      <c r="N119" s="1"/>
      <c r="O119" s="37"/>
      <c r="P119" s="1"/>
    </row>
    <row r="120" spans="1:16" ht="16.5" customHeight="1">
      <c r="B120" s="73" t="s">
        <v>47</v>
      </c>
      <c r="C120" s="38"/>
      <c r="D120" s="38"/>
      <c r="J120" s="45"/>
      <c r="K120" s="37"/>
      <c r="L120" s="45"/>
      <c r="M120" s="37"/>
      <c r="N120" s="45"/>
      <c r="O120" s="37"/>
      <c r="P120" s="45"/>
    </row>
    <row r="121" spans="1:16" ht="16.5" customHeight="1">
      <c r="B121" s="73"/>
      <c r="C121" s="38" t="s">
        <v>141</v>
      </c>
      <c r="D121" s="38"/>
      <c r="J121" s="45"/>
      <c r="K121" s="37"/>
      <c r="L121" s="45"/>
      <c r="M121" s="37"/>
      <c r="N121" s="45"/>
      <c r="O121" s="37"/>
      <c r="P121" s="45"/>
    </row>
    <row r="122" spans="1:16" ht="16.5" customHeight="1">
      <c r="B122" s="73"/>
      <c r="D122" s="38" t="s">
        <v>96</v>
      </c>
      <c r="H122" s="70">
        <v>15</v>
      </c>
      <c r="J122" s="45">
        <v>80000000</v>
      </c>
      <c r="K122" s="37"/>
      <c r="L122" s="45">
        <v>0</v>
      </c>
      <c r="M122" s="37"/>
      <c r="N122" s="45">
        <v>80000000</v>
      </c>
      <c r="O122" s="37"/>
      <c r="P122" s="45">
        <v>0</v>
      </c>
    </row>
    <row r="123" spans="1:16" ht="16.5" customHeight="1">
      <c r="B123" s="73"/>
      <c r="C123" s="38" t="s">
        <v>133</v>
      </c>
      <c r="D123" s="38"/>
      <c r="J123" s="1"/>
      <c r="K123" s="37"/>
      <c r="L123" s="1"/>
      <c r="M123" s="37"/>
      <c r="N123" s="1"/>
      <c r="O123" s="37"/>
      <c r="P123" s="1"/>
    </row>
    <row r="124" spans="1:16" ht="16.5" customHeight="1">
      <c r="B124" s="73"/>
      <c r="D124" s="38" t="s">
        <v>96</v>
      </c>
      <c r="J124" s="45">
        <v>0</v>
      </c>
      <c r="K124" s="37"/>
      <c r="L124" s="45">
        <v>60000000</v>
      </c>
      <c r="M124" s="37"/>
      <c r="N124" s="45">
        <v>0</v>
      </c>
      <c r="O124" s="37"/>
      <c r="P124" s="1">
        <v>60000000</v>
      </c>
    </row>
    <row r="125" spans="1:16" ht="16.5" customHeight="1">
      <c r="A125" s="15" t="s">
        <v>176</v>
      </c>
      <c r="B125" s="73"/>
      <c r="D125" s="38"/>
      <c r="J125" s="45"/>
      <c r="K125" s="37"/>
      <c r="L125" s="45"/>
      <c r="M125" s="37"/>
      <c r="N125" s="45"/>
      <c r="O125" s="37"/>
      <c r="P125" s="1"/>
    </row>
    <row r="126" spans="1:16" ht="16.5" customHeight="1">
      <c r="B126" s="73" t="s">
        <v>175</v>
      </c>
      <c r="D126" s="38"/>
      <c r="H126" s="70">
        <v>15</v>
      </c>
      <c r="J126" s="45">
        <v>409284207</v>
      </c>
      <c r="K126" s="37"/>
      <c r="L126" s="45">
        <v>0</v>
      </c>
      <c r="M126" s="37"/>
      <c r="N126" s="45">
        <v>409284207</v>
      </c>
      <c r="O126" s="37"/>
      <c r="P126" s="1">
        <v>0</v>
      </c>
    </row>
    <row r="127" spans="1:16" ht="16.5" customHeight="1">
      <c r="A127" s="38" t="s">
        <v>134</v>
      </c>
      <c r="J127" s="37"/>
      <c r="K127" s="37"/>
      <c r="L127" s="37"/>
      <c r="M127" s="37"/>
      <c r="N127" s="37"/>
      <c r="O127" s="37"/>
      <c r="P127" s="37"/>
    </row>
    <row r="128" spans="1:16" ht="16.5" customHeight="1">
      <c r="A128" s="14"/>
      <c r="B128" s="38" t="s">
        <v>64</v>
      </c>
      <c r="J128" s="1">
        <v>-4003638</v>
      </c>
      <c r="K128" s="37"/>
      <c r="L128" s="1">
        <v>-4003638</v>
      </c>
      <c r="M128" s="37"/>
      <c r="N128" s="1">
        <v>0</v>
      </c>
      <c r="O128" s="37"/>
      <c r="P128" s="1">
        <v>0</v>
      </c>
    </row>
    <row r="129" spans="1:256" ht="16.5" customHeight="1">
      <c r="A129" s="38" t="s">
        <v>21</v>
      </c>
      <c r="J129" s="37"/>
      <c r="K129" s="37"/>
      <c r="L129" s="37"/>
      <c r="M129" s="37"/>
      <c r="N129" s="37"/>
      <c r="O129" s="37"/>
      <c r="P129" s="37"/>
    </row>
    <row r="130" spans="1:256" ht="16.5" customHeight="1">
      <c r="A130" s="14"/>
      <c r="B130" s="38" t="s">
        <v>51</v>
      </c>
      <c r="J130" s="1">
        <v>8000000</v>
      </c>
      <c r="K130" s="37"/>
      <c r="L130" s="1">
        <v>8000000</v>
      </c>
      <c r="M130" s="37"/>
      <c r="N130" s="1">
        <v>8000000</v>
      </c>
      <c r="O130" s="37"/>
      <c r="P130" s="1">
        <v>8000000</v>
      </c>
    </row>
    <row r="131" spans="1:256" ht="16.5" customHeight="1">
      <c r="A131" s="14"/>
      <c r="B131" s="38" t="s">
        <v>25</v>
      </c>
      <c r="J131" s="2">
        <v>56033833</v>
      </c>
      <c r="K131" s="37"/>
      <c r="L131" s="2">
        <v>26563288</v>
      </c>
      <c r="M131" s="37"/>
      <c r="N131" s="2">
        <v>28470063</v>
      </c>
      <c r="O131" s="37"/>
      <c r="P131" s="2">
        <v>17195154</v>
      </c>
    </row>
    <row r="132" spans="1:256" ht="16.5" customHeight="1">
      <c r="E132" s="36"/>
      <c r="J132" s="1"/>
      <c r="K132" s="37"/>
      <c r="L132" s="1"/>
      <c r="M132" s="37"/>
      <c r="N132" s="1"/>
      <c r="O132" s="37"/>
      <c r="P132" s="1"/>
    </row>
    <row r="133" spans="1:256" ht="16.5" customHeight="1">
      <c r="A133" s="15" t="s">
        <v>135</v>
      </c>
      <c r="J133" s="44">
        <f>SUM(J122:J131)</f>
        <v>549314402</v>
      </c>
      <c r="K133" s="37"/>
      <c r="L133" s="44">
        <f>SUM(L124:L131)</f>
        <v>90559650</v>
      </c>
      <c r="M133" s="37"/>
      <c r="N133" s="44">
        <f>SUM(N122:N131)</f>
        <v>525754270</v>
      </c>
      <c r="O133" s="37"/>
      <c r="P133" s="44">
        <f>SUM(P124:P131)</f>
        <v>85195154</v>
      </c>
    </row>
    <row r="134" spans="1:256" ht="16.5" customHeight="1">
      <c r="A134" s="15" t="s">
        <v>39</v>
      </c>
      <c r="J134" s="2">
        <v>606</v>
      </c>
      <c r="K134" s="37"/>
      <c r="L134" s="2">
        <v>429</v>
      </c>
      <c r="M134" s="37"/>
      <c r="N134" s="2">
        <v>0</v>
      </c>
      <c r="O134" s="37"/>
      <c r="P134" s="2">
        <v>0</v>
      </c>
    </row>
    <row r="135" spans="1:256" ht="16.5" customHeight="1">
      <c r="E135" s="36"/>
      <c r="J135" s="1"/>
      <c r="K135" s="37"/>
      <c r="L135" s="1"/>
      <c r="M135" s="37"/>
      <c r="N135" s="1"/>
      <c r="O135" s="37"/>
      <c r="P135" s="1"/>
    </row>
    <row r="136" spans="1:256" ht="16.5" customHeight="1">
      <c r="A136" s="39" t="s">
        <v>78</v>
      </c>
      <c r="J136" s="2">
        <f>SUM(J133:J134)</f>
        <v>549315008</v>
      </c>
      <c r="K136" s="37"/>
      <c r="L136" s="2">
        <f>SUM(L133:L134)</f>
        <v>90560079</v>
      </c>
      <c r="M136" s="37"/>
      <c r="N136" s="2">
        <f>SUM(N133:N134)</f>
        <v>525754270</v>
      </c>
      <c r="O136" s="37"/>
      <c r="P136" s="2">
        <f>SUM(P133:P134)</f>
        <v>85195154</v>
      </c>
    </row>
    <row r="137" spans="1:256" ht="16.5" customHeight="1">
      <c r="A137" s="38"/>
      <c r="E137" s="36"/>
      <c r="J137" s="1"/>
      <c r="K137" s="37"/>
      <c r="L137" s="1"/>
      <c r="M137" s="37"/>
      <c r="N137" s="1"/>
      <c r="O137" s="37"/>
      <c r="P137" s="1"/>
    </row>
    <row r="138" spans="1:256" ht="16.5" customHeight="1" thickBot="1">
      <c r="A138" s="39" t="s">
        <v>79</v>
      </c>
      <c r="J138" s="47">
        <f>SUM(J81+J136)</f>
        <v>653741224</v>
      </c>
      <c r="K138" s="37"/>
      <c r="L138" s="47">
        <f>SUM(L81+L136)</f>
        <v>183216265</v>
      </c>
      <c r="M138" s="37"/>
      <c r="N138" s="47">
        <f>SUM(N81+N136)</f>
        <v>593915702</v>
      </c>
      <c r="O138" s="37"/>
      <c r="P138" s="47">
        <f>SUM(P81+P136)</f>
        <v>152712412</v>
      </c>
    </row>
    <row r="139" spans="1:256" ht="16.5" customHeight="1" thickTop="1">
      <c r="A139" s="14"/>
      <c r="J139" s="34"/>
      <c r="K139" s="62"/>
      <c r="M139" s="34"/>
    </row>
    <row r="140" spans="1:256" ht="15" customHeight="1">
      <c r="A140" s="14"/>
      <c r="J140" s="34"/>
      <c r="K140" s="62"/>
      <c r="M140" s="34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  <c r="AJ140" s="40"/>
      <c r="AK140" s="40"/>
      <c r="AL140" s="40"/>
      <c r="AM140" s="40"/>
      <c r="AN140" s="40"/>
      <c r="AO140" s="40"/>
      <c r="AP140" s="40"/>
      <c r="AQ140" s="40"/>
      <c r="AR140" s="40"/>
      <c r="AS140" s="40"/>
      <c r="AT140" s="40"/>
      <c r="AU140" s="40"/>
      <c r="AV140" s="40"/>
      <c r="AW140" s="40"/>
      <c r="AX140" s="40"/>
      <c r="AY140" s="40"/>
      <c r="AZ140" s="40"/>
      <c r="BA140" s="40"/>
      <c r="BB140" s="40"/>
      <c r="BC140" s="40"/>
      <c r="BD140" s="40"/>
      <c r="BE140" s="40"/>
      <c r="BF140" s="40"/>
      <c r="BG140" s="40"/>
      <c r="BH140" s="40"/>
      <c r="BI140" s="40"/>
      <c r="BJ140" s="40"/>
      <c r="BK140" s="40"/>
      <c r="BL140" s="40"/>
      <c r="BM140" s="40"/>
      <c r="BN140" s="40"/>
      <c r="BO140" s="40"/>
      <c r="BP140" s="40"/>
      <c r="BQ140" s="40"/>
      <c r="BR140" s="40"/>
      <c r="BS140" s="40"/>
      <c r="BT140" s="40"/>
      <c r="BU140" s="40"/>
      <c r="BV140" s="40"/>
      <c r="BW140" s="40"/>
      <c r="BX140" s="40"/>
      <c r="BY140" s="40"/>
      <c r="BZ140" s="40"/>
      <c r="CA140" s="40"/>
      <c r="CB140" s="40"/>
      <c r="CC140" s="40"/>
      <c r="CD140" s="40"/>
      <c r="CE140" s="40"/>
      <c r="CF140" s="40"/>
      <c r="CG140" s="40"/>
      <c r="CH140" s="40"/>
      <c r="CI140" s="40"/>
      <c r="CJ140" s="40"/>
      <c r="CK140" s="40"/>
      <c r="CL140" s="40"/>
      <c r="CM140" s="40"/>
      <c r="CN140" s="40"/>
      <c r="CO140" s="40"/>
      <c r="CP140" s="40"/>
      <c r="CQ140" s="40"/>
      <c r="CR140" s="40"/>
      <c r="CS140" s="40"/>
      <c r="CT140" s="40"/>
      <c r="CU140" s="40"/>
      <c r="CV140" s="40"/>
      <c r="CW140" s="40"/>
      <c r="CX140" s="40"/>
      <c r="CY140" s="40"/>
      <c r="CZ140" s="40"/>
      <c r="DA140" s="40"/>
      <c r="DB140" s="40"/>
      <c r="DC140" s="40"/>
      <c r="DD140" s="40"/>
      <c r="DE140" s="40"/>
      <c r="DF140" s="40"/>
      <c r="DG140" s="40"/>
      <c r="DH140" s="40"/>
      <c r="DI140" s="40"/>
      <c r="DJ140" s="40"/>
      <c r="DK140" s="40"/>
      <c r="DL140" s="40"/>
      <c r="DM140" s="40"/>
      <c r="DN140" s="40"/>
      <c r="DO140" s="40"/>
      <c r="DP140" s="40"/>
      <c r="DQ140" s="40"/>
      <c r="DR140" s="40"/>
      <c r="DS140" s="40"/>
      <c r="DT140" s="40"/>
      <c r="DU140" s="40"/>
      <c r="DV140" s="40"/>
      <c r="DW140" s="40"/>
      <c r="DX140" s="40"/>
      <c r="DY140" s="40"/>
      <c r="DZ140" s="40"/>
      <c r="EA140" s="40"/>
      <c r="EB140" s="40"/>
      <c r="EC140" s="40"/>
      <c r="ED140" s="40"/>
      <c r="EE140" s="40"/>
      <c r="EF140" s="40"/>
      <c r="EG140" s="40"/>
      <c r="EH140" s="40"/>
      <c r="EI140" s="40"/>
      <c r="EJ140" s="40"/>
      <c r="EK140" s="40"/>
      <c r="EL140" s="40"/>
      <c r="EM140" s="40"/>
      <c r="EN140" s="40"/>
      <c r="EO140" s="40"/>
      <c r="EP140" s="40"/>
      <c r="EQ140" s="40"/>
      <c r="ER140" s="40"/>
      <c r="ES140" s="40"/>
      <c r="ET140" s="40"/>
      <c r="EU140" s="40"/>
      <c r="EV140" s="40"/>
      <c r="EW140" s="40"/>
      <c r="EX140" s="40"/>
      <c r="EY140" s="40"/>
      <c r="EZ140" s="40"/>
      <c r="FA140" s="40"/>
      <c r="FB140" s="40"/>
      <c r="FC140" s="40"/>
      <c r="FD140" s="40"/>
      <c r="FE140" s="40"/>
      <c r="FF140" s="40"/>
      <c r="FG140" s="40"/>
      <c r="FH140" s="40"/>
      <c r="FI140" s="40"/>
      <c r="FJ140" s="40"/>
      <c r="FK140" s="40"/>
      <c r="FL140" s="40"/>
      <c r="FM140" s="40"/>
      <c r="FN140" s="40"/>
      <c r="FO140" s="40"/>
      <c r="FP140" s="40"/>
      <c r="FQ140" s="40"/>
      <c r="FR140" s="40"/>
      <c r="FS140" s="40"/>
      <c r="FT140" s="40"/>
      <c r="FU140" s="40"/>
      <c r="FV140" s="40"/>
      <c r="FW140" s="40"/>
      <c r="FX140" s="40"/>
      <c r="FY140" s="40"/>
      <c r="FZ140" s="40"/>
      <c r="GA140" s="40"/>
      <c r="GB140" s="40"/>
      <c r="GC140" s="40"/>
      <c r="GD140" s="40"/>
      <c r="GE140" s="40"/>
      <c r="GF140" s="40"/>
      <c r="GG140" s="40"/>
      <c r="GH140" s="40"/>
      <c r="GI140" s="40"/>
      <c r="GJ140" s="40"/>
      <c r="GK140" s="40"/>
      <c r="GL140" s="40"/>
      <c r="GM140" s="40"/>
      <c r="GN140" s="40"/>
      <c r="GO140" s="40"/>
      <c r="GP140" s="40"/>
      <c r="GQ140" s="40"/>
      <c r="GR140" s="40"/>
      <c r="GS140" s="40"/>
      <c r="GT140" s="40"/>
      <c r="GU140" s="40"/>
      <c r="GV140" s="40"/>
      <c r="GW140" s="40"/>
      <c r="GX140" s="40"/>
      <c r="GY140" s="40"/>
      <c r="GZ140" s="40"/>
      <c r="HA140" s="40"/>
      <c r="HB140" s="40"/>
      <c r="HC140" s="40"/>
      <c r="HD140" s="40"/>
      <c r="HE140" s="40"/>
      <c r="HF140" s="40"/>
      <c r="HG140" s="40"/>
      <c r="HH140" s="40"/>
      <c r="HI140" s="40"/>
      <c r="HJ140" s="40"/>
      <c r="HK140" s="40"/>
      <c r="HL140" s="40"/>
      <c r="HM140" s="40"/>
      <c r="HN140" s="40"/>
      <c r="HO140" s="40"/>
      <c r="HP140" s="40"/>
      <c r="HQ140" s="40"/>
      <c r="HR140" s="40"/>
      <c r="HS140" s="40"/>
      <c r="HT140" s="40"/>
      <c r="HU140" s="40"/>
      <c r="HV140" s="40"/>
      <c r="HW140" s="40"/>
      <c r="HX140" s="40"/>
      <c r="HY140" s="40"/>
      <c r="HZ140" s="40"/>
      <c r="IA140" s="40"/>
      <c r="IB140" s="40"/>
      <c r="IC140" s="40"/>
      <c r="ID140" s="40"/>
      <c r="IE140" s="40"/>
      <c r="IF140" s="40"/>
      <c r="IG140" s="40"/>
      <c r="IH140" s="40"/>
      <c r="II140" s="40"/>
      <c r="IJ140" s="40"/>
      <c r="IK140" s="40"/>
      <c r="IL140" s="40"/>
      <c r="IM140" s="40"/>
      <c r="IN140" s="40"/>
      <c r="IO140" s="40"/>
      <c r="IP140" s="40"/>
      <c r="IQ140" s="40"/>
      <c r="IR140" s="40"/>
      <c r="IS140" s="40"/>
      <c r="IT140" s="40"/>
      <c r="IU140" s="40"/>
      <c r="IV140" s="40"/>
    </row>
    <row r="141" spans="1:256" ht="15" customHeight="1">
      <c r="A141" s="14"/>
      <c r="H141" s="75"/>
      <c r="I141" s="75"/>
      <c r="J141" s="34"/>
      <c r="K141" s="62"/>
      <c r="M141" s="34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  <c r="AJ141" s="40"/>
      <c r="AK141" s="40"/>
      <c r="AL141" s="40"/>
      <c r="AM141" s="40"/>
      <c r="AN141" s="40"/>
      <c r="AO141" s="40"/>
      <c r="AP141" s="40"/>
      <c r="AQ141" s="40"/>
      <c r="AR141" s="40"/>
      <c r="AS141" s="40"/>
      <c r="AT141" s="40"/>
      <c r="AU141" s="40"/>
      <c r="AV141" s="40"/>
      <c r="AW141" s="40"/>
      <c r="AX141" s="40"/>
      <c r="AY141" s="40"/>
      <c r="AZ141" s="40"/>
      <c r="BA141" s="40"/>
      <c r="BB141" s="40"/>
      <c r="BC141" s="40"/>
      <c r="BD141" s="40"/>
      <c r="BE141" s="40"/>
      <c r="BF141" s="40"/>
      <c r="BG141" s="40"/>
      <c r="BH141" s="40"/>
      <c r="BI141" s="40"/>
      <c r="BJ141" s="40"/>
      <c r="BK141" s="40"/>
      <c r="BL141" s="40"/>
      <c r="BM141" s="40"/>
      <c r="BN141" s="40"/>
      <c r="BO141" s="40"/>
      <c r="BP141" s="40"/>
      <c r="BQ141" s="40"/>
      <c r="BR141" s="40"/>
      <c r="BS141" s="40"/>
      <c r="BT141" s="40"/>
      <c r="BU141" s="40"/>
      <c r="BV141" s="40"/>
      <c r="BW141" s="40"/>
      <c r="BX141" s="40"/>
      <c r="BY141" s="40"/>
      <c r="BZ141" s="40"/>
      <c r="CA141" s="40"/>
      <c r="CB141" s="40"/>
      <c r="CC141" s="40"/>
      <c r="CD141" s="40"/>
      <c r="CE141" s="40"/>
      <c r="CF141" s="40"/>
      <c r="CG141" s="40"/>
      <c r="CH141" s="40"/>
      <c r="CI141" s="40"/>
      <c r="CJ141" s="40"/>
      <c r="CK141" s="40"/>
      <c r="CL141" s="40"/>
      <c r="CM141" s="40"/>
      <c r="CN141" s="40"/>
      <c r="CO141" s="40"/>
      <c r="CP141" s="40"/>
      <c r="CQ141" s="40"/>
      <c r="CR141" s="40"/>
      <c r="CS141" s="40"/>
      <c r="CT141" s="40"/>
      <c r="CU141" s="40"/>
      <c r="CV141" s="40"/>
      <c r="CW141" s="40"/>
      <c r="CX141" s="40"/>
      <c r="CY141" s="40"/>
      <c r="CZ141" s="40"/>
      <c r="DA141" s="40"/>
      <c r="DB141" s="40"/>
      <c r="DC141" s="40"/>
      <c r="DD141" s="40"/>
      <c r="DE141" s="40"/>
      <c r="DF141" s="40"/>
      <c r="DG141" s="40"/>
      <c r="DH141" s="40"/>
      <c r="DI141" s="40"/>
      <c r="DJ141" s="40"/>
      <c r="DK141" s="40"/>
      <c r="DL141" s="40"/>
      <c r="DM141" s="40"/>
      <c r="DN141" s="40"/>
      <c r="DO141" s="40"/>
      <c r="DP141" s="40"/>
      <c r="DQ141" s="40"/>
      <c r="DR141" s="40"/>
      <c r="DS141" s="40"/>
      <c r="DT141" s="40"/>
      <c r="DU141" s="40"/>
      <c r="DV141" s="40"/>
      <c r="DW141" s="40"/>
      <c r="DX141" s="40"/>
      <c r="DY141" s="40"/>
      <c r="DZ141" s="40"/>
      <c r="EA141" s="40"/>
      <c r="EB141" s="40"/>
      <c r="EC141" s="40"/>
      <c r="ED141" s="40"/>
      <c r="EE141" s="40"/>
      <c r="EF141" s="40"/>
      <c r="EG141" s="40"/>
      <c r="EH141" s="40"/>
      <c r="EI141" s="40"/>
      <c r="EJ141" s="40"/>
      <c r="EK141" s="40"/>
      <c r="EL141" s="40"/>
      <c r="EM141" s="40"/>
      <c r="EN141" s="40"/>
      <c r="EO141" s="40"/>
      <c r="EP141" s="40"/>
      <c r="EQ141" s="40"/>
      <c r="ER141" s="40"/>
      <c r="ES141" s="40"/>
      <c r="ET141" s="40"/>
      <c r="EU141" s="40"/>
      <c r="EV141" s="40"/>
      <c r="EW141" s="40"/>
      <c r="EX141" s="40"/>
      <c r="EY141" s="40"/>
      <c r="EZ141" s="40"/>
      <c r="FA141" s="40"/>
      <c r="FB141" s="40"/>
      <c r="FC141" s="40"/>
      <c r="FD141" s="40"/>
      <c r="FE141" s="40"/>
      <c r="FF141" s="40"/>
      <c r="FG141" s="40"/>
      <c r="FH141" s="40"/>
      <c r="FI141" s="40"/>
      <c r="FJ141" s="40"/>
      <c r="FK141" s="40"/>
      <c r="FL141" s="40"/>
      <c r="FM141" s="40"/>
      <c r="FN141" s="40"/>
      <c r="FO141" s="40"/>
      <c r="FP141" s="40"/>
      <c r="FQ141" s="40"/>
      <c r="FR141" s="40"/>
      <c r="FS141" s="40"/>
      <c r="FT141" s="40"/>
      <c r="FU141" s="40"/>
      <c r="FV141" s="40"/>
      <c r="FW141" s="40"/>
      <c r="FX141" s="40"/>
      <c r="FY141" s="40"/>
      <c r="FZ141" s="40"/>
      <c r="GA141" s="40"/>
      <c r="GB141" s="40"/>
      <c r="GC141" s="40"/>
      <c r="GD141" s="40"/>
      <c r="GE141" s="40"/>
      <c r="GF141" s="40"/>
      <c r="GG141" s="40"/>
      <c r="GH141" s="40"/>
      <c r="GI141" s="40"/>
      <c r="GJ141" s="40"/>
      <c r="GK141" s="40"/>
      <c r="GL141" s="40"/>
      <c r="GM141" s="40"/>
      <c r="GN141" s="40"/>
      <c r="GO141" s="40"/>
      <c r="GP141" s="40"/>
      <c r="GQ141" s="40"/>
      <c r="GR141" s="40"/>
      <c r="GS141" s="40"/>
      <c r="GT141" s="40"/>
      <c r="GU141" s="40"/>
      <c r="GV141" s="40"/>
      <c r="GW141" s="40"/>
      <c r="GX141" s="40"/>
      <c r="GY141" s="40"/>
      <c r="GZ141" s="40"/>
      <c r="HA141" s="40"/>
      <c r="HB141" s="40"/>
      <c r="HC141" s="40"/>
      <c r="HD141" s="40"/>
      <c r="HE141" s="40"/>
      <c r="HF141" s="40"/>
      <c r="HG141" s="40"/>
      <c r="HH141" s="40"/>
      <c r="HI141" s="40"/>
      <c r="HJ141" s="40"/>
      <c r="HK141" s="40"/>
      <c r="HL141" s="40"/>
      <c r="HM141" s="40"/>
      <c r="HN141" s="40"/>
      <c r="HO141" s="40"/>
      <c r="HP141" s="40"/>
      <c r="HQ141" s="40"/>
      <c r="HR141" s="40"/>
      <c r="HS141" s="40"/>
      <c r="HT141" s="40"/>
      <c r="HU141" s="40"/>
      <c r="HV141" s="40"/>
      <c r="HW141" s="40"/>
      <c r="HX141" s="40"/>
      <c r="HY141" s="40"/>
      <c r="HZ141" s="40"/>
      <c r="IA141" s="40"/>
      <c r="IB141" s="40"/>
      <c r="IC141" s="40"/>
      <c r="ID141" s="40"/>
      <c r="IE141" s="40"/>
      <c r="IF141" s="40"/>
      <c r="IG141" s="40"/>
      <c r="IH141" s="40"/>
      <c r="II141" s="40"/>
      <c r="IJ141" s="40"/>
      <c r="IK141" s="40"/>
      <c r="IL141" s="40"/>
      <c r="IM141" s="40"/>
      <c r="IN141" s="40"/>
      <c r="IO141" s="40"/>
      <c r="IP141" s="40"/>
      <c r="IQ141" s="40"/>
      <c r="IR141" s="40"/>
      <c r="IS141" s="40"/>
      <c r="IT141" s="40"/>
      <c r="IU141" s="40"/>
      <c r="IV141" s="40"/>
    </row>
    <row r="142" spans="1:256" ht="15" customHeight="1">
      <c r="A142" s="14"/>
      <c r="H142" s="186"/>
      <c r="I142" s="186"/>
      <c r="J142" s="34"/>
      <c r="K142" s="62"/>
      <c r="M142" s="34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  <c r="AJ142" s="40"/>
      <c r="AK142" s="40"/>
      <c r="AL142" s="40"/>
      <c r="AM142" s="40"/>
      <c r="AN142" s="40"/>
      <c r="AO142" s="40"/>
      <c r="AP142" s="40"/>
      <c r="AQ142" s="40"/>
      <c r="AR142" s="40"/>
      <c r="AS142" s="40"/>
      <c r="AT142" s="40"/>
      <c r="AU142" s="40"/>
      <c r="AV142" s="40"/>
      <c r="AW142" s="40"/>
      <c r="AX142" s="40"/>
      <c r="AY142" s="40"/>
      <c r="AZ142" s="40"/>
      <c r="BA142" s="40"/>
      <c r="BB142" s="40"/>
      <c r="BC142" s="40"/>
      <c r="BD142" s="40"/>
      <c r="BE142" s="40"/>
      <c r="BF142" s="40"/>
      <c r="BG142" s="40"/>
      <c r="BH142" s="40"/>
      <c r="BI142" s="40"/>
      <c r="BJ142" s="40"/>
      <c r="BK142" s="40"/>
      <c r="BL142" s="40"/>
      <c r="BM142" s="40"/>
      <c r="BN142" s="40"/>
      <c r="BO142" s="40"/>
      <c r="BP142" s="40"/>
      <c r="BQ142" s="40"/>
      <c r="BR142" s="40"/>
      <c r="BS142" s="40"/>
      <c r="BT142" s="40"/>
      <c r="BU142" s="40"/>
      <c r="BV142" s="40"/>
      <c r="BW142" s="40"/>
      <c r="BX142" s="40"/>
      <c r="BY142" s="40"/>
      <c r="BZ142" s="40"/>
      <c r="CA142" s="40"/>
      <c r="CB142" s="40"/>
      <c r="CC142" s="40"/>
      <c r="CD142" s="40"/>
      <c r="CE142" s="40"/>
      <c r="CF142" s="40"/>
      <c r="CG142" s="40"/>
      <c r="CH142" s="40"/>
      <c r="CI142" s="40"/>
      <c r="CJ142" s="40"/>
      <c r="CK142" s="40"/>
      <c r="CL142" s="40"/>
      <c r="CM142" s="40"/>
      <c r="CN142" s="40"/>
      <c r="CO142" s="40"/>
      <c r="CP142" s="40"/>
      <c r="CQ142" s="40"/>
      <c r="CR142" s="40"/>
      <c r="CS142" s="40"/>
      <c r="CT142" s="40"/>
      <c r="CU142" s="40"/>
      <c r="CV142" s="40"/>
      <c r="CW142" s="40"/>
      <c r="CX142" s="40"/>
      <c r="CY142" s="40"/>
      <c r="CZ142" s="40"/>
      <c r="DA142" s="40"/>
      <c r="DB142" s="40"/>
      <c r="DC142" s="40"/>
      <c r="DD142" s="40"/>
      <c r="DE142" s="40"/>
      <c r="DF142" s="40"/>
      <c r="DG142" s="40"/>
      <c r="DH142" s="40"/>
      <c r="DI142" s="40"/>
      <c r="DJ142" s="40"/>
      <c r="DK142" s="40"/>
      <c r="DL142" s="40"/>
      <c r="DM142" s="40"/>
      <c r="DN142" s="40"/>
      <c r="DO142" s="40"/>
      <c r="DP142" s="40"/>
      <c r="DQ142" s="40"/>
      <c r="DR142" s="40"/>
      <c r="DS142" s="40"/>
      <c r="DT142" s="40"/>
      <c r="DU142" s="40"/>
      <c r="DV142" s="40"/>
      <c r="DW142" s="40"/>
      <c r="DX142" s="40"/>
      <c r="DY142" s="40"/>
      <c r="DZ142" s="40"/>
      <c r="EA142" s="40"/>
      <c r="EB142" s="40"/>
      <c r="EC142" s="40"/>
      <c r="ED142" s="40"/>
      <c r="EE142" s="40"/>
      <c r="EF142" s="40"/>
      <c r="EG142" s="40"/>
      <c r="EH142" s="40"/>
      <c r="EI142" s="40"/>
      <c r="EJ142" s="40"/>
      <c r="EK142" s="40"/>
      <c r="EL142" s="40"/>
      <c r="EM142" s="40"/>
      <c r="EN142" s="40"/>
      <c r="EO142" s="40"/>
      <c r="EP142" s="40"/>
      <c r="EQ142" s="40"/>
      <c r="ER142" s="40"/>
      <c r="ES142" s="40"/>
      <c r="ET142" s="40"/>
      <c r="EU142" s="40"/>
      <c r="EV142" s="40"/>
      <c r="EW142" s="40"/>
      <c r="EX142" s="40"/>
      <c r="EY142" s="40"/>
      <c r="EZ142" s="40"/>
      <c r="FA142" s="40"/>
      <c r="FB142" s="40"/>
      <c r="FC142" s="40"/>
      <c r="FD142" s="40"/>
      <c r="FE142" s="40"/>
      <c r="FF142" s="40"/>
      <c r="FG142" s="40"/>
      <c r="FH142" s="40"/>
      <c r="FI142" s="40"/>
      <c r="FJ142" s="40"/>
      <c r="FK142" s="40"/>
      <c r="FL142" s="40"/>
      <c r="FM142" s="40"/>
      <c r="FN142" s="40"/>
      <c r="FO142" s="40"/>
      <c r="FP142" s="40"/>
      <c r="FQ142" s="40"/>
      <c r="FR142" s="40"/>
      <c r="FS142" s="40"/>
      <c r="FT142" s="40"/>
      <c r="FU142" s="40"/>
      <c r="FV142" s="40"/>
      <c r="FW142" s="40"/>
      <c r="FX142" s="40"/>
      <c r="FY142" s="40"/>
      <c r="FZ142" s="40"/>
      <c r="GA142" s="40"/>
      <c r="GB142" s="40"/>
      <c r="GC142" s="40"/>
      <c r="GD142" s="40"/>
      <c r="GE142" s="40"/>
      <c r="GF142" s="40"/>
      <c r="GG142" s="40"/>
      <c r="GH142" s="40"/>
      <c r="GI142" s="40"/>
      <c r="GJ142" s="40"/>
      <c r="GK142" s="40"/>
      <c r="GL142" s="40"/>
      <c r="GM142" s="40"/>
      <c r="GN142" s="40"/>
      <c r="GO142" s="40"/>
      <c r="GP142" s="40"/>
      <c r="GQ142" s="40"/>
      <c r="GR142" s="40"/>
      <c r="GS142" s="40"/>
      <c r="GT142" s="40"/>
      <c r="GU142" s="40"/>
      <c r="GV142" s="40"/>
      <c r="GW142" s="40"/>
      <c r="GX142" s="40"/>
      <c r="GY142" s="40"/>
      <c r="GZ142" s="40"/>
      <c r="HA142" s="40"/>
      <c r="HB142" s="40"/>
      <c r="HC142" s="40"/>
      <c r="HD142" s="40"/>
      <c r="HE142" s="40"/>
      <c r="HF142" s="40"/>
      <c r="HG142" s="40"/>
      <c r="HH142" s="40"/>
      <c r="HI142" s="40"/>
      <c r="HJ142" s="40"/>
      <c r="HK142" s="40"/>
      <c r="HL142" s="40"/>
      <c r="HM142" s="40"/>
      <c r="HN142" s="40"/>
      <c r="HO142" s="40"/>
      <c r="HP142" s="40"/>
      <c r="HQ142" s="40"/>
      <c r="HR142" s="40"/>
      <c r="HS142" s="40"/>
      <c r="HT142" s="40"/>
      <c r="HU142" s="40"/>
      <c r="HV142" s="40"/>
      <c r="HW142" s="40"/>
      <c r="HX142" s="40"/>
      <c r="HY142" s="40"/>
      <c r="HZ142" s="40"/>
      <c r="IA142" s="40"/>
      <c r="IB142" s="40"/>
      <c r="IC142" s="40"/>
      <c r="ID142" s="40"/>
      <c r="IE142" s="40"/>
      <c r="IF142" s="40"/>
      <c r="IG142" s="40"/>
      <c r="IH142" s="40"/>
      <c r="II142" s="40"/>
      <c r="IJ142" s="40"/>
      <c r="IK142" s="40"/>
      <c r="IL142" s="40"/>
      <c r="IM142" s="40"/>
      <c r="IN142" s="40"/>
      <c r="IO142" s="40"/>
      <c r="IP142" s="40"/>
      <c r="IQ142" s="40"/>
      <c r="IR142" s="40"/>
      <c r="IS142" s="40"/>
      <c r="IT142" s="40"/>
      <c r="IU142" s="40"/>
      <c r="IV142" s="40"/>
    </row>
    <row r="143" spans="1:256" ht="15" customHeight="1">
      <c r="A143" s="14"/>
      <c r="J143" s="34"/>
      <c r="K143" s="62"/>
      <c r="M143" s="34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40"/>
      <c r="AK143" s="40"/>
      <c r="AL143" s="40"/>
      <c r="AM143" s="40"/>
      <c r="AN143" s="40"/>
      <c r="AO143" s="40"/>
      <c r="AP143" s="40"/>
      <c r="AQ143" s="40"/>
      <c r="AR143" s="40"/>
      <c r="AS143" s="40"/>
      <c r="AT143" s="40"/>
      <c r="AU143" s="40"/>
      <c r="AV143" s="40"/>
      <c r="AW143" s="40"/>
      <c r="AX143" s="40"/>
      <c r="AY143" s="40"/>
      <c r="AZ143" s="40"/>
      <c r="BA143" s="40"/>
      <c r="BB143" s="40"/>
      <c r="BC143" s="40"/>
      <c r="BD143" s="40"/>
      <c r="BE143" s="40"/>
      <c r="BF143" s="40"/>
      <c r="BG143" s="40"/>
      <c r="BH143" s="40"/>
      <c r="BI143" s="40"/>
      <c r="BJ143" s="40"/>
      <c r="BK143" s="40"/>
      <c r="BL143" s="40"/>
      <c r="BM143" s="40"/>
      <c r="BN143" s="40"/>
      <c r="BO143" s="40"/>
      <c r="BP143" s="40"/>
      <c r="BQ143" s="40"/>
      <c r="BR143" s="40"/>
      <c r="BS143" s="40"/>
      <c r="BT143" s="40"/>
      <c r="BU143" s="40"/>
      <c r="BV143" s="40"/>
      <c r="BW143" s="40"/>
      <c r="BX143" s="40"/>
      <c r="BY143" s="40"/>
      <c r="BZ143" s="40"/>
      <c r="CA143" s="40"/>
      <c r="CB143" s="40"/>
      <c r="CC143" s="40"/>
      <c r="CD143" s="40"/>
      <c r="CE143" s="40"/>
      <c r="CF143" s="40"/>
      <c r="CG143" s="40"/>
      <c r="CH143" s="40"/>
      <c r="CI143" s="40"/>
      <c r="CJ143" s="40"/>
      <c r="CK143" s="40"/>
      <c r="CL143" s="40"/>
      <c r="CM143" s="40"/>
      <c r="CN143" s="40"/>
      <c r="CO143" s="40"/>
      <c r="CP143" s="40"/>
      <c r="CQ143" s="40"/>
      <c r="CR143" s="40"/>
      <c r="CS143" s="40"/>
      <c r="CT143" s="40"/>
      <c r="CU143" s="40"/>
      <c r="CV143" s="40"/>
      <c r="CW143" s="40"/>
      <c r="CX143" s="40"/>
      <c r="CY143" s="40"/>
      <c r="CZ143" s="40"/>
      <c r="DA143" s="40"/>
      <c r="DB143" s="40"/>
      <c r="DC143" s="40"/>
      <c r="DD143" s="40"/>
      <c r="DE143" s="40"/>
      <c r="DF143" s="40"/>
      <c r="DG143" s="40"/>
      <c r="DH143" s="40"/>
      <c r="DI143" s="40"/>
      <c r="DJ143" s="40"/>
      <c r="DK143" s="40"/>
      <c r="DL143" s="40"/>
      <c r="DM143" s="40"/>
      <c r="DN143" s="40"/>
      <c r="DO143" s="40"/>
      <c r="DP143" s="40"/>
      <c r="DQ143" s="40"/>
      <c r="DR143" s="40"/>
      <c r="DS143" s="40"/>
      <c r="DT143" s="40"/>
      <c r="DU143" s="40"/>
      <c r="DV143" s="40"/>
      <c r="DW143" s="40"/>
      <c r="DX143" s="40"/>
      <c r="DY143" s="40"/>
      <c r="DZ143" s="40"/>
      <c r="EA143" s="40"/>
      <c r="EB143" s="40"/>
      <c r="EC143" s="40"/>
      <c r="ED143" s="40"/>
      <c r="EE143" s="40"/>
      <c r="EF143" s="40"/>
      <c r="EG143" s="40"/>
      <c r="EH143" s="40"/>
      <c r="EI143" s="40"/>
      <c r="EJ143" s="40"/>
      <c r="EK143" s="40"/>
      <c r="EL143" s="40"/>
      <c r="EM143" s="40"/>
      <c r="EN143" s="40"/>
      <c r="EO143" s="40"/>
      <c r="EP143" s="40"/>
      <c r="EQ143" s="40"/>
      <c r="ER143" s="40"/>
      <c r="ES143" s="40"/>
      <c r="ET143" s="40"/>
      <c r="EU143" s="40"/>
      <c r="EV143" s="40"/>
      <c r="EW143" s="40"/>
      <c r="EX143" s="40"/>
      <c r="EY143" s="40"/>
      <c r="EZ143" s="40"/>
      <c r="FA143" s="40"/>
      <c r="FB143" s="40"/>
      <c r="FC143" s="40"/>
      <c r="FD143" s="40"/>
      <c r="FE143" s="40"/>
      <c r="FF143" s="40"/>
      <c r="FG143" s="40"/>
      <c r="FH143" s="40"/>
      <c r="FI143" s="40"/>
      <c r="FJ143" s="40"/>
      <c r="FK143" s="40"/>
      <c r="FL143" s="40"/>
      <c r="FM143" s="40"/>
      <c r="FN143" s="40"/>
      <c r="FO143" s="40"/>
      <c r="FP143" s="40"/>
      <c r="FQ143" s="40"/>
      <c r="FR143" s="40"/>
      <c r="FS143" s="40"/>
      <c r="FT143" s="40"/>
      <c r="FU143" s="40"/>
      <c r="FV143" s="40"/>
      <c r="FW143" s="40"/>
      <c r="FX143" s="40"/>
      <c r="FY143" s="40"/>
      <c r="FZ143" s="40"/>
      <c r="GA143" s="40"/>
      <c r="GB143" s="40"/>
      <c r="GC143" s="40"/>
      <c r="GD143" s="40"/>
      <c r="GE143" s="40"/>
      <c r="GF143" s="40"/>
      <c r="GG143" s="40"/>
      <c r="GH143" s="40"/>
      <c r="GI143" s="40"/>
      <c r="GJ143" s="40"/>
      <c r="GK143" s="40"/>
      <c r="GL143" s="40"/>
      <c r="GM143" s="40"/>
      <c r="GN143" s="40"/>
      <c r="GO143" s="40"/>
      <c r="GP143" s="40"/>
      <c r="GQ143" s="40"/>
      <c r="GR143" s="40"/>
      <c r="GS143" s="40"/>
      <c r="GT143" s="40"/>
      <c r="GU143" s="40"/>
      <c r="GV143" s="40"/>
      <c r="GW143" s="40"/>
      <c r="GX143" s="40"/>
      <c r="GY143" s="40"/>
      <c r="GZ143" s="40"/>
      <c r="HA143" s="40"/>
      <c r="HB143" s="40"/>
      <c r="HC143" s="40"/>
      <c r="HD143" s="40"/>
      <c r="HE143" s="40"/>
      <c r="HF143" s="40"/>
      <c r="HG143" s="40"/>
      <c r="HH143" s="40"/>
      <c r="HI143" s="40"/>
      <c r="HJ143" s="40"/>
      <c r="HK143" s="40"/>
      <c r="HL143" s="40"/>
      <c r="HM143" s="40"/>
      <c r="HN143" s="40"/>
      <c r="HO143" s="40"/>
      <c r="HP143" s="40"/>
      <c r="HQ143" s="40"/>
      <c r="HR143" s="40"/>
      <c r="HS143" s="40"/>
      <c r="HT143" s="40"/>
      <c r="HU143" s="40"/>
      <c r="HV143" s="40"/>
      <c r="HW143" s="40"/>
      <c r="HX143" s="40"/>
      <c r="HY143" s="40"/>
      <c r="HZ143" s="40"/>
      <c r="IA143" s="40"/>
      <c r="IB143" s="40"/>
      <c r="IC143" s="40"/>
      <c r="ID143" s="40"/>
      <c r="IE143" s="40"/>
      <c r="IF143" s="40"/>
      <c r="IG143" s="40"/>
      <c r="IH143" s="40"/>
      <c r="II143" s="40"/>
      <c r="IJ143" s="40"/>
      <c r="IK143" s="40"/>
      <c r="IL143" s="40"/>
      <c r="IM143" s="40"/>
      <c r="IN143" s="40"/>
      <c r="IO143" s="40"/>
      <c r="IP143" s="40"/>
      <c r="IQ143" s="40"/>
      <c r="IR143" s="40"/>
      <c r="IS143" s="40"/>
      <c r="IT143" s="40"/>
      <c r="IU143" s="40"/>
      <c r="IV143" s="40"/>
    </row>
    <row r="144" spans="1:256" ht="16.5" customHeight="1">
      <c r="A144" s="187" t="s">
        <v>173</v>
      </c>
      <c r="B144" s="187"/>
      <c r="C144" s="187"/>
      <c r="D144" s="187"/>
      <c r="E144" s="187"/>
      <c r="F144" s="187"/>
      <c r="G144" s="187"/>
      <c r="H144" s="187"/>
      <c r="I144" s="187"/>
      <c r="J144" s="187"/>
      <c r="K144" s="187"/>
      <c r="L144" s="187"/>
      <c r="M144" s="187"/>
      <c r="N144" s="187"/>
      <c r="O144" s="187"/>
      <c r="P144" s="187"/>
      <c r="R144" s="57"/>
      <c r="S144" s="57"/>
    </row>
    <row r="145" spans="1:256" ht="16.5" customHeight="1">
      <c r="A145" s="38"/>
      <c r="G145" s="15" t="s">
        <v>174</v>
      </c>
      <c r="H145" s="15"/>
      <c r="I145" s="15"/>
      <c r="J145" s="56"/>
      <c r="K145" s="15"/>
      <c r="L145" s="56" t="s">
        <v>121</v>
      </c>
      <c r="M145" s="15"/>
      <c r="N145" s="56"/>
      <c r="O145" s="15"/>
      <c r="P145" s="56"/>
      <c r="R145" s="57"/>
      <c r="S145" s="57"/>
    </row>
    <row r="146" spans="1:256" ht="16.5" customHeight="1">
      <c r="A146" s="48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  <c r="DE146" s="24"/>
      <c r="DF146" s="24"/>
      <c r="DG146" s="24"/>
      <c r="DH146" s="24"/>
      <c r="DI146" s="24"/>
      <c r="DJ146" s="24"/>
      <c r="DK146" s="24"/>
      <c r="DL146" s="24"/>
      <c r="DM146" s="24"/>
      <c r="DN146" s="24"/>
      <c r="DO146" s="24"/>
      <c r="DP146" s="24"/>
      <c r="DQ146" s="24"/>
      <c r="DR146" s="24"/>
      <c r="DS146" s="24"/>
      <c r="DT146" s="24"/>
      <c r="DU146" s="24"/>
      <c r="DV146" s="24"/>
      <c r="DW146" s="24"/>
      <c r="DX146" s="24"/>
      <c r="DY146" s="24"/>
      <c r="DZ146" s="24"/>
      <c r="EA146" s="24"/>
      <c r="EB146" s="24"/>
      <c r="EC146" s="24"/>
      <c r="ED146" s="24"/>
      <c r="EE146" s="24"/>
      <c r="EF146" s="24"/>
      <c r="EG146" s="24"/>
      <c r="EH146" s="24"/>
      <c r="EI146" s="24"/>
      <c r="EJ146" s="24"/>
      <c r="EK146" s="24"/>
      <c r="EL146" s="24"/>
      <c r="EM146" s="24"/>
      <c r="EN146" s="24"/>
      <c r="EO146" s="24"/>
      <c r="EP146" s="24"/>
      <c r="EQ146" s="24"/>
      <c r="ER146" s="24"/>
      <c r="ES146" s="24"/>
      <c r="ET146" s="24"/>
      <c r="EU146" s="24"/>
      <c r="EV146" s="24"/>
      <c r="EW146" s="24"/>
      <c r="EX146" s="24"/>
      <c r="EY146" s="24"/>
      <c r="EZ146" s="24"/>
      <c r="FA146" s="24"/>
      <c r="FB146" s="24"/>
      <c r="FC146" s="24"/>
      <c r="FD146" s="24"/>
      <c r="FE146" s="24"/>
      <c r="FF146" s="24"/>
      <c r="FG146" s="24"/>
      <c r="FH146" s="24"/>
      <c r="FI146" s="24"/>
      <c r="FJ146" s="24"/>
      <c r="FK146" s="24"/>
      <c r="FL146" s="24"/>
      <c r="FM146" s="24"/>
      <c r="FN146" s="24"/>
      <c r="FO146" s="24"/>
      <c r="FP146" s="24"/>
      <c r="FQ146" s="24"/>
      <c r="FR146" s="24"/>
      <c r="FS146" s="24"/>
      <c r="FT146" s="24"/>
      <c r="FU146" s="24"/>
      <c r="FV146" s="24"/>
      <c r="FW146" s="24"/>
      <c r="FX146" s="24"/>
      <c r="FY146" s="24"/>
      <c r="FZ146" s="24"/>
      <c r="GA146" s="24"/>
      <c r="GB146" s="24"/>
      <c r="GC146" s="24"/>
      <c r="GD146" s="24"/>
      <c r="GE146" s="24"/>
      <c r="GF146" s="24"/>
      <c r="GG146" s="24"/>
      <c r="GH146" s="24"/>
      <c r="GI146" s="24"/>
      <c r="GJ146" s="24"/>
      <c r="GK146" s="24"/>
      <c r="GL146" s="24"/>
      <c r="GM146" s="24"/>
      <c r="GN146" s="24"/>
      <c r="GO146" s="24"/>
      <c r="GP146" s="24"/>
      <c r="GQ146" s="24"/>
      <c r="GR146" s="24"/>
      <c r="GS146" s="24"/>
      <c r="GT146" s="24"/>
      <c r="GU146" s="24"/>
      <c r="GV146" s="24"/>
      <c r="GW146" s="24"/>
      <c r="GX146" s="24"/>
      <c r="GY146" s="24"/>
      <c r="GZ146" s="24"/>
      <c r="HA146" s="24"/>
      <c r="HB146" s="24"/>
      <c r="HC146" s="24"/>
      <c r="HD146" s="24"/>
      <c r="HE146" s="24"/>
      <c r="HF146" s="24"/>
      <c r="HG146" s="24"/>
      <c r="HH146" s="24"/>
      <c r="HI146" s="24"/>
      <c r="HJ146" s="24"/>
      <c r="HK146" s="24"/>
      <c r="HL146" s="24"/>
      <c r="HM146" s="24"/>
      <c r="HN146" s="24"/>
      <c r="HO146" s="24"/>
      <c r="HP146" s="24"/>
      <c r="HQ146" s="24"/>
      <c r="HR146" s="24"/>
      <c r="HS146" s="24"/>
      <c r="HT146" s="24"/>
      <c r="HU146" s="24"/>
      <c r="HV146" s="24"/>
      <c r="HW146" s="24"/>
      <c r="HX146" s="24"/>
      <c r="HY146" s="24"/>
      <c r="HZ146" s="24"/>
      <c r="IA146" s="24"/>
      <c r="IB146" s="24"/>
      <c r="IC146" s="24"/>
      <c r="ID146" s="24"/>
      <c r="IE146" s="24"/>
      <c r="IF146" s="24"/>
      <c r="IG146" s="24"/>
      <c r="IH146" s="24"/>
      <c r="II146" s="24"/>
      <c r="IJ146" s="24"/>
      <c r="IK146" s="24"/>
      <c r="IL146" s="24"/>
      <c r="IM146" s="24"/>
      <c r="IN146" s="24"/>
      <c r="IO146" s="24"/>
      <c r="IP146" s="24"/>
      <c r="IQ146" s="24"/>
      <c r="IR146" s="24"/>
      <c r="IS146" s="24"/>
      <c r="IT146" s="24"/>
      <c r="IU146" s="24"/>
      <c r="IV146" s="24"/>
    </row>
    <row r="147" spans="1:256" ht="6" customHeight="1">
      <c r="A147" s="48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  <c r="DE147" s="24"/>
      <c r="DF147" s="24"/>
      <c r="DG147" s="24"/>
      <c r="DH147" s="24"/>
      <c r="DI147" s="24"/>
      <c r="DJ147" s="24"/>
      <c r="DK147" s="24"/>
      <c r="DL147" s="24"/>
      <c r="DM147" s="24"/>
      <c r="DN147" s="24"/>
      <c r="DO147" s="24"/>
      <c r="DP147" s="24"/>
      <c r="DQ147" s="24"/>
      <c r="DR147" s="24"/>
      <c r="DS147" s="24"/>
      <c r="DT147" s="24"/>
      <c r="DU147" s="24"/>
      <c r="DV147" s="24"/>
      <c r="DW147" s="24"/>
      <c r="DX147" s="24"/>
      <c r="DY147" s="24"/>
      <c r="DZ147" s="24"/>
      <c r="EA147" s="24"/>
      <c r="EB147" s="24"/>
      <c r="EC147" s="24"/>
      <c r="ED147" s="24"/>
      <c r="EE147" s="24"/>
      <c r="EF147" s="24"/>
      <c r="EG147" s="24"/>
      <c r="EH147" s="24"/>
      <c r="EI147" s="24"/>
      <c r="EJ147" s="24"/>
      <c r="EK147" s="24"/>
      <c r="EL147" s="24"/>
      <c r="EM147" s="24"/>
      <c r="EN147" s="24"/>
      <c r="EO147" s="24"/>
      <c r="EP147" s="24"/>
      <c r="EQ147" s="24"/>
      <c r="ER147" s="24"/>
      <c r="ES147" s="24"/>
      <c r="ET147" s="24"/>
      <c r="EU147" s="24"/>
      <c r="EV147" s="24"/>
      <c r="EW147" s="24"/>
      <c r="EX147" s="24"/>
      <c r="EY147" s="24"/>
      <c r="EZ147" s="24"/>
      <c r="FA147" s="24"/>
      <c r="FB147" s="24"/>
      <c r="FC147" s="24"/>
      <c r="FD147" s="24"/>
      <c r="FE147" s="24"/>
      <c r="FF147" s="24"/>
      <c r="FG147" s="24"/>
      <c r="FH147" s="24"/>
      <c r="FI147" s="24"/>
      <c r="FJ147" s="24"/>
      <c r="FK147" s="24"/>
      <c r="FL147" s="24"/>
      <c r="FM147" s="24"/>
      <c r="FN147" s="24"/>
      <c r="FO147" s="24"/>
      <c r="FP147" s="24"/>
      <c r="FQ147" s="24"/>
      <c r="FR147" s="24"/>
      <c r="FS147" s="24"/>
      <c r="FT147" s="24"/>
      <c r="FU147" s="24"/>
      <c r="FV147" s="24"/>
      <c r="FW147" s="24"/>
      <c r="FX147" s="24"/>
      <c r="FY147" s="24"/>
      <c r="FZ147" s="24"/>
      <c r="GA147" s="24"/>
      <c r="GB147" s="24"/>
      <c r="GC147" s="24"/>
      <c r="GD147" s="24"/>
      <c r="GE147" s="24"/>
      <c r="GF147" s="24"/>
      <c r="GG147" s="24"/>
      <c r="GH147" s="24"/>
      <c r="GI147" s="24"/>
      <c r="GJ147" s="24"/>
      <c r="GK147" s="24"/>
      <c r="GL147" s="24"/>
      <c r="GM147" s="24"/>
      <c r="GN147" s="24"/>
      <c r="GO147" s="24"/>
      <c r="GP147" s="24"/>
      <c r="GQ147" s="24"/>
      <c r="GR147" s="24"/>
      <c r="GS147" s="24"/>
      <c r="GT147" s="24"/>
      <c r="GU147" s="24"/>
      <c r="GV147" s="24"/>
      <c r="GW147" s="24"/>
      <c r="GX147" s="24"/>
      <c r="GY147" s="24"/>
      <c r="GZ147" s="24"/>
      <c r="HA147" s="24"/>
      <c r="HB147" s="24"/>
      <c r="HC147" s="24"/>
      <c r="HD147" s="24"/>
      <c r="HE147" s="24"/>
      <c r="HF147" s="24"/>
      <c r="HG147" s="24"/>
      <c r="HH147" s="24"/>
      <c r="HI147" s="24"/>
      <c r="HJ147" s="24"/>
      <c r="HK147" s="24"/>
      <c r="HL147" s="24"/>
      <c r="HM147" s="24"/>
      <c r="HN147" s="24"/>
      <c r="HO147" s="24"/>
      <c r="HP147" s="24"/>
      <c r="HQ147" s="24"/>
      <c r="HR147" s="24"/>
      <c r="HS147" s="24"/>
      <c r="HT147" s="24"/>
      <c r="HU147" s="24"/>
      <c r="HV147" s="24"/>
      <c r="HW147" s="24"/>
      <c r="HX147" s="24"/>
      <c r="HY147" s="24"/>
      <c r="HZ147" s="24"/>
      <c r="IA147" s="24"/>
      <c r="IB147" s="24"/>
      <c r="IC147" s="24"/>
      <c r="ID147" s="24"/>
      <c r="IE147" s="24"/>
      <c r="IF147" s="24"/>
      <c r="IG147" s="24"/>
      <c r="IH147" s="24"/>
      <c r="II147" s="24"/>
      <c r="IJ147" s="24"/>
      <c r="IK147" s="24"/>
      <c r="IL147" s="24"/>
      <c r="IM147" s="24"/>
      <c r="IN147" s="24"/>
      <c r="IO147" s="24"/>
      <c r="IP147" s="24"/>
      <c r="IQ147" s="24"/>
      <c r="IR147" s="24"/>
      <c r="IS147" s="24"/>
      <c r="IT147" s="24"/>
      <c r="IU147" s="24"/>
      <c r="IV147" s="24"/>
    </row>
    <row r="148" spans="1:256" ht="22.15" customHeight="1">
      <c r="A148" s="50" t="str">
        <f>A98</f>
        <v>The accompanying notes form part of this interim financial information.</v>
      </c>
      <c r="B148" s="50"/>
      <c r="C148" s="50"/>
      <c r="D148" s="50"/>
      <c r="E148" s="50"/>
      <c r="F148" s="50"/>
      <c r="G148" s="50"/>
      <c r="H148" s="50"/>
      <c r="I148" s="50"/>
      <c r="J148" s="51"/>
      <c r="K148" s="50"/>
      <c r="L148" s="51"/>
      <c r="M148" s="51"/>
      <c r="N148" s="51"/>
      <c r="O148" s="51"/>
      <c r="P148" s="51"/>
    </row>
  </sheetData>
  <mergeCells count="17">
    <mergeCell ref="J104:L104"/>
    <mergeCell ref="N104:P104"/>
    <mergeCell ref="J105:L105"/>
    <mergeCell ref="N105:P105"/>
    <mergeCell ref="A144:P144"/>
    <mergeCell ref="A1:P1"/>
    <mergeCell ref="J6:L6"/>
    <mergeCell ref="N6:P6"/>
    <mergeCell ref="J7:L7"/>
    <mergeCell ref="N7:P7"/>
    <mergeCell ref="A45:P45"/>
    <mergeCell ref="A94:P94"/>
    <mergeCell ref="J55:L55"/>
    <mergeCell ref="N55:P55"/>
    <mergeCell ref="J56:L56"/>
    <mergeCell ref="N56:P56"/>
    <mergeCell ref="A66:G66"/>
  </mergeCells>
  <pageMargins left="0.8" right="0.5" top="0.5" bottom="0.6" header="0.49" footer="0.4"/>
  <pageSetup paperSize="9" firstPageNumber="2" orientation="portrait" useFirstPageNumber="1" horizontalDpi="1200" verticalDpi="1200" r:id="rId1"/>
  <headerFooter>
    <oddFooter>&amp;R&amp;"Arial,Regular"&amp;9&amp;P</oddFooter>
  </headerFooter>
  <rowBreaks count="2" manualBreakCount="2">
    <brk id="49" max="16383" man="1"/>
    <brk id="98" max="16383" man="1"/>
  </rowBreaks>
  <ignoredErrors>
    <ignoredError sqref="J10:P10 J59:P59 J108:P10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D5A05-1992-4E01-9AE9-35425F045BDF}">
  <sheetPr>
    <tabColor rgb="FF00B050"/>
  </sheetPr>
  <dimension ref="A1:IV94"/>
  <sheetViews>
    <sheetView topLeftCell="A12" zoomScaleNormal="100" zoomScaleSheetLayoutView="85" workbookViewId="0">
      <selection activeCell="B25" sqref="B1:J1048576"/>
    </sheetView>
  </sheetViews>
  <sheetFormatPr defaultColWidth="9.140625" defaultRowHeight="16.5" customHeight="1"/>
  <cols>
    <col min="1" max="1" width="45.28515625" style="24" customWidth="1"/>
    <col min="2" max="2" width="5" style="24" customWidth="1"/>
    <col min="3" max="3" width="0.7109375" style="66" customWidth="1"/>
    <col min="4" max="4" width="11" style="66" customWidth="1"/>
    <col min="5" max="5" width="0.7109375" style="66" customWidth="1"/>
    <col min="6" max="6" width="11.42578125" style="66" bestFit="1" customWidth="1"/>
    <col min="7" max="7" width="0.7109375" style="66" customWidth="1"/>
    <col min="8" max="8" width="11" style="66" customWidth="1"/>
    <col min="9" max="9" width="0.7109375" style="66" customWidth="1"/>
    <col min="10" max="10" width="11.42578125" style="66" bestFit="1" customWidth="1"/>
    <col min="11" max="11" width="9.85546875" style="24" bestFit="1" customWidth="1"/>
    <col min="12" max="12" width="9.140625" style="24"/>
    <col min="13" max="13" width="9.85546875" style="24" bestFit="1" customWidth="1"/>
    <col min="14" max="16384" width="9.140625" style="24"/>
  </cols>
  <sheetData>
    <row r="1" spans="1:10" ht="16.5" customHeight="1">
      <c r="A1" s="81" t="s">
        <v>108</v>
      </c>
      <c r="B1" s="82"/>
      <c r="C1" s="83"/>
      <c r="D1" s="84"/>
      <c r="E1" s="84"/>
      <c r="F1" s="84"/>
      <c r="G1" s="84"/>
      <c r="H1" s="85"/>
      <c r="J1" s="85"/>
    </row>
    <row r="2" spans="1:10" ht="16.5" customHeight="1">
      <c r="A2" s="64" t="s">
        <v>122</v>
      </c>
      <c r="B2" s="82"/>
      <c r="C2" s="85"/>
      <c r="D2" s="85"/>
      <c r="E2" s="85"/>
      <c r="F2" s="85"/>
      <c r="G2" s="85"/>
      <c r="H2" s="85"/>
      <c r="J2" s="85"/>
    </row>
    <row r="3" spans="1:10" ht="16.5" customHeight="1">
      <c r="A3" s="86" t="s">
        <v>155</v>
      </c>
      <c r="B3" s="87"/>
      <c r="C3" s="88"/>
      <c r="D3" s="88"/>
      <c r="E3" s="88"/>
      <c r="F3" s="88"/>
      <c r="G3" s="88"/>
      <c r="H3" s="88"/>
      <c r="I3" s="89"/>
      <c r="J3" s="88"/>
    </row>
    <row r="4" spans="1:10" ht="16.5" customHeight="1">
      <c r="A4" s="64"/>
      <c r="B4" s="82"/>
      <c r="C4" s="85"/>
      <c r="D4" s="85"/>
      <c r="E4" s="85"/>
      <c r="F4" s="85"/>
      <c r="G4" s="85"/>
      <c r="H4" s="85"/>
      <c r="J4" s="85"/>
    </row>
    <row r="5" spans="1:10" ht="16.5" customHeight="1">
      <c r="A5" s="64"/>
      <c r="B5" s="82"/>
      <c r="C5" s="85"/>
      <c r="D5" s="85"/>
      <c r="E5" s="85"/>
      <c r="F5" s="85"/>
      <c r="G5" s="85"/>
      <c r="H5" s="85"/>
      <c r="J5" s="85"/>
    </row>
    <row r="6" spans="1:10" ht="16.5" customHeight="1">
      <c r="B6" s="23"/>
      <c r="C6" s="90"/>
      <c r="D6" s="188" t="s">
        <v>87</v>
      </c>
      <c r="E6" s="188"/>
      <c r="F6" s="188"/>
      <c r="G6" s="76"/>
      <c r="H6" s="188" t="s">
        <v>88</v>
      </c>
      <c r="I6" s="188"/>
      <c r="J6" s="188"/>
    </row>
    <row r="7" spans="1:10" ht="16.5" customHeight="1">
      <c r="B7" s="23"/>
      <c r="C7" s="90"/>
      <c r="D7" s="189" t="s">
        <v>86</v>
      </c>
      <c r="E7" s="189"/>
      <c r="F7" s="189"/>
      <c r="G7" s="23"/>
      <c r="H7" s="190" t="s">
        <v>86</v>
      </c>
      <c r="I7" s="190"/>
      <c r="J7" s="190"/>
    </row>
    <row r="8" spans="1:10" ht="16.5" customHeight="1">
      <c r="C8" s="90"/>
      <c r="D8" s="27" t="s">
        <v>123</v>
      </c>
      <c r="E8" s="30"/>
      <c r="F8" s="27" t="s">
        <v>106</v>
      </c>
      <c r="G8" s="30"/>
      <c r="H8" s="27" t="s">
        <v>123</v>
      </c>
      <c r="I8" s="30"/>
      <c r="J8" s="27" t="s">
        <v>106</v>
      </c>
    </row>
    <row r="9" spans="1:10" ht="16.5" customHeight="1">
      <c r="B9" s="77" t="s">
        <v>172</v>
      </c>
      <c r="C9" s="90"/>
      <c r="D9" s="91" t="s">
        <v>0</v>
      </c>
      <c r="E9" s="92"/>
      <c r="F9" s="91" t="s">
        <v>0</v>
      </c>
      <c r="H9" s="91" t="s">
        <v>0</v>
      </c>
      <c r="I9" s="92"/>
      <c r="J9" s="91" t="s">
        <v>0</v>
      </c>
    </row>
    <row r="10" spans="1:10" ht="16.5" customHeight="1">
      <c r="B10" s="31"/>
      <c r="C10" s="90"/>
      <c r="D10" s="92"/>
      <c r="E10" s="92"/>
      <c r="F10" s="92"/>
      <c r="H10" s="92"/>
      <c r="I10" s="92"/>
      <c r="J10" s="92"/>
    </row>
    <row r="11" spans="1:10" ht="16.5" customHeight="1">
      <c r="A11" s="48" t="s">
        <v>52</v>
      </c>
      <c r="B11" s="31"/>
      <c r="C11" s="90"/>
      <c r="D11" s="93">
        <v>124297696</v>
      </c>
      <c r="E11" s="94"/>
      <c r="F11" s="93">
        <v>80786137</v>
      </c>
      <c r="G11" s="94"/>
      <c r="H11" s="93">
        <v>68000341</v>
      </c>
      <c r="I11" s="90"/>
      <c r="J11" s="93">
        <v>70581750</v>
      </c>
    </row>
    <row r="12" spans="1:10" ht="16.5" customHeight="1">
      <c r="A12" s="48" t="s">
        <v>67</v>
      </c>
      <c r="B12" s="23"/>
      <c r="C12" s="90"/>
      <c r="D12" s="95">
        <v>-86639234</v>
      </c>
      <c r="E12" s="94"/>
      <c r="F12" s="95">
        <v>-53557162</v>
      </c>
      <c r="G12" s="94"/>
      <c r="H12" s="95">
        <v>-49373763</v>
      </c>
      <c r="I12" s="93"/>
      <c r="J12" s="95">
        <v>-48288923</v>
      </c>
    </row>
    <row r="13" spans="1:10" ht="12" customHeight="1">
      <c r="A13" s="48"/>
      <c r="B13" s="23"/>
      <c r="C13" s="90"/>
      <c r="D13" s="3"/>
      <c r="E13" s="3"/>
      <c r="F13" s="3"/>
      <c r="G13" s="3"/>
      <c r="H13" s="3"/>
      <c r="J13" s="3"/>
    </row>
    <row r="14" spans="1:10" ht="16.5" customHeight="1">
      <c r="A14" s="81" t="s">
        <v>49</v>
      </c>
      <c r="B14" s="31"/>
      <c r="C14" s="90"/>
      <c r="D14" s="90">
        <f>SUM(D11:D13)</f>
        <v>37658462</v>
      </c>
      <c r="E14" s="33"/>
      <c r="F14" s="90">
        <f>SUM(F11:F13)</f>
        <v>27228975</v>
      </c>
      <c r="G14" s="33"/>
      <c r="H14" s="90">
        <f>SUM(H11:H13)</f>
        <v>18626578</v>
      </c>
      <c r="I14" s="90"/>
      <c r="J14" s="90">
        <f>SUM(J11:J13)</f>
        <v>22292827</v>
      </c>
    </row>
    <row r="15" spans="1:10" ht="16.5" customHeight="1">
      <c r="A15" s="48" t="s">
        <v>138</v>
      </c>
      <c r="B15" s="23">
        <v>18</v>
      </c>
      <c r="C15" s="90"/>
      <c r="D15" s="90">
        <v>0</v>
      </c>
      <c r="E15" s="33"/>
      <c r="F15" s="90">
        <v>0</v>
      </c>
      <c r="G15" s="33"/>
      <c r="H15" s="90">
        <v>16299774</v>
      </c>
      <c r="I15" s="90"/>
      <c r="J15" s="90">
        <v>4999950</v>
      </c>
    </row>
    <row r="16" spans="1:10" ht="16.5" customHeight="1">
      <c r="A16" s="48" t="s">
        <v>38</v>
      </c>
      <c r="B16" s="23"/>
      <c r="C16" s="90"/>
      <c r="D16" s="96">
        <v>64888</v>
      </c>
      <c r="E16" s="94"/>
      <c r="F16" s="96">
        <v>41083</v>
      </c>
      <c r="G16" s="94"/>
      <c r="H16" s="96">
        <v>514888</v>
      </c>
      <c r="I16" s="90"/>
      <c r="J16" s="96">
        <v>414842</v>
      </c>
    </row>
    <row r="17" spans="1:13" ht="16.5" customHeight="1">
      <c r="A17" s="48" t="s">
        <v>29</v>
      </c>
      <c r="B17" s="23"/>
      <c r="C17" s="3"/>
      <c r="D17" s="90">
        <v>-1254205</v>
      </c>
      <c r="E17" s="94"/>
      <c r="F17" s="90">
        <v>-855985</v>
      </c>
      <c r="G17" s="94"/>
      <c r="H17" s="90">
        <v>-1254204</v>
      </c>
      <c r="I17" s="90"/>
      <c r="J17" s="90">
        <v>-753154</v>
      </c>
    </row>
    <row r="18" spans="1:13" ht="16.5" customHeight="1">
      <c r="A18" s="48" t="s">
        <v>22</v>
      </c>
      <c r="B18" s="23"/>
      <c r="C18" s="3"/>
      <c r="D18" s="90">
        <v>-9676662</v>
      </c>
      <c r="E18" s="94"/>
      <c r="F18" s="90">
        <v>-6426068</v>
      </c>
      <c r="G18" s="94"/>
      <c r="H18" s="90">
        <v>-6143892</v>
      </c>
      <c r="I18" s="90"/>
      <c r="J18" s="90">
        <v>-5866105</v>
      </c>
    </row>
    <row r="19" spans="1:13" ht="16.5" customHeight="1">
      <c r="A19" s="48" t="s">
        <v>156</v>
      </c>
      <c r="B19" s="23"/>
      <c r="C19" s="3"/>
      <c r="D19" s="90">
        <v>34169</v>
      </c>
      <c r="E19" s="94"/>
      <c r="F19" s="90">
        <v>31288</v>
      </c>
      <c r="G19" s="94"/>
      <c r="H19" s="90">
        <v>0</v>
      </c>
      <c r="I19" s="90"/>
      <c r="J19" s="90">
        <v>0</v>
      </c>
    </row>
    <row r="20" spans="1:13" ht="16.5" customHeight="1">
      <c r="A20" s="48" t="s">
        <v>36</v>
      </c>
      <c r="B20" s="23"/>
      <c r="C20" s="3"/>
      <c r="D20" s="95">
        <v>-86863</v>
      </c>
      <c r="E20" s="94"/>
      <c r="F20" s="95">
        <v>-68403</v>
      </c>
      <c r="G20" s="94"/>
      <c r="H20" s="95">
        <v>-86863</v>
      </c>
      <c r="I20" s="90"/>
      <c r="J20" s="95">
        <v>-68403</v>
      </c>
    </row>
    <row r="21" spans="1:13" ht="12" customHeight="1">
      <c r="A21" s="48"/>
      <c r="B21" s="23"/>
      <c r="C21" s="3"/>
      <c r="D21" s="93"/>
      <c r="E21" s="94"/>
      <c r="F21" s="93"/>
      <c r="G21" s="94"/>
      <c r="H21" s="93"/>
      <c r="I21" s="90"/>
      <c r="J21" s="93"/>
    </row>
    <row r="22" spans="1:13" ht="16.5" customHeight="1">
      <c r="A22" s="67" t="s">
        <v>65</v>
      </c>
      <c r="B22" s="31"/>
      <c r="C22" s="3"/>
      <c r="D22" s="3">
        <f>SUM(D14:D20)</f>
        <v>26739789</v>
      </c>
      <c r="E22" s="3"/>
      <c r="F22" s="3">
        <f>SUM(F14:F20)</f>
        <v>19950890</v>
      </c>
      <c r="G22" s="3"/>
      <c r="H22" s="3">
        <f>SUM(H14:H20)</f>
        <v>27956281</v>
      </c>
      <c r="J22" s="3">
        <f>SUM(J14:J20)</f>
        <v>21019957</v>
      </c>
      <c r="K22" s="66"/>
      <c r="L22" s="66"/>
      <c r="M22" s="66"/>
    </row>
    <row r="23" spans="1:13" ht="16.5" customHeight="1">
      <c r="A23" s="97" t="s">
        <v>82</v>
      </c>
      <c r="B23" s="23"/>
      <c r="C23" s="3"/>
      <c r="D23" s="95">
        <v>-3527809</v>
      </c>
      <c r="E23" s="94"/>
      <c r="F23" s="95">
        <v>-3258397</v>
      </c>
      <c r="G23" s="94"/>
      <c r="H23" s="95">
        <v>-2348764</v>
      </c>
      <c r="I23" s="90"/>
      <c r="J23" s="95">
        <v>-3221215</v>
      </c>
      <c r="K23" s="66"/>
      <c r="L23" s="66"/>
      <c r="M23" s="66"/>
    </row>
    <row r="24" spans="1:13" ht="12" customHeight="1">
      <c r="A24" s="67"/>
      <c r="B24" s="31"/>
      <c r="C24" s="3"/>
      <c r="D24" s="3"/>
      <c r="E24" s="3"/>
      <c r="F24" s="3"/>
      <c r="G24" s="3"/>
      <c r="H24" s="3"/>
      <c r="J24" s="3"/>
      <c r="K24" s="66"/>
      <c r="L24" s="66"/>
      <c r="M24" s="66"/>
    </row>
    <row r="25" spans="1:13" ht="16.5" customHeight="1">
      <c r="A25" s="67" t="s">
        <v>101</v>
      </c>
      <c r="B25" s="31"/>
      <c r="C25" s="3"/>
      <c r="D25" s="4">
        <f>SUM(D22:D23)</f>
        <v>23211980</v>
      </c>
      <c r="E25" s="3"/>
      <c r="F25" s="4">
        <f>SUM(F22:F23)</f>
        <v>16692493</v>
      </c>
      <c r="G25" s="3"/>
      <c r="H25" s="4">
        <f>SUM(H22:H23)</f>
        <v>25607517</v>
      </c>
      <c r="J25" s="4">
        <f>SUM(J22:J23)</f>
        <v>17798742</v>
      </c>
      <c r="K25" s="66"/>
      <c r="L25" s="66"/>
      <c r="M25" s="66"/>
    </row>
    <row r="26" spans="1:13" ht="12" customHeight="1">
      <c r="A26" s="78"/>
      <c r="B26" s="31"/>
    </row>
    <row r="27" spans="1:13" ht="16.5" customHeight="1" thickBot="1">
      <c r="A27" s="80" t="s">
        <v>80</v>
      </c>
      <c r="B27" s="31"/>
      <c r="D27" s="171">
        <v>23211980</v>
      </c>
      <c r="F27" s="171">
        <v>16692493</v>
      </c>
      <c r="H27" s="171">
        <f>SUM(H25)</f>
        <v>25607517</v>
      </c>
      <c r="J27" s="171">
        <v>17798742</v>
      </c>
    </row>
    <row r="28" spans="1:13" ht="12" customHeight="1" thickTop="1">
      <c r="A28" s="80"/>
      <c r="B28" s="31"/>
    </row>
    <row r="29" spans="1:13" ht="16.5" customHeight="1">
      <c r="A29" s="63" t="s">
        <v>102</v>
      </c>
      <c r="H29" s="3"/>
      <c r="J29" s="3"/>
    </row>
    <row r="30" spans="1:13" ht="16.5" customHeight="1">
      <c r="A30" s="97" t="s">
        <v>68</v>
      </c>
      <c r="B30" s="23"/>
      <c r="C30" s="90"/>
      <c r="D30" s="96">
        <v>23211792</v>
      </c>
      <c r="E30" s="94"/>
      <c r="F30" s="96">
        <v>16692433</v>
      </c>
      <c r="G30" s="94"/>
      <c r="H30" s="96">
        <v>25607517</v>
      </c>
      <c r="I30" s="93"/>
      <c r="J30" s="96">
        <v>17798742</v>
      </c>
    </row>
    <row r="31" spans="1:13" ht="16.5" customHeight="1">
      <c r="A31" s="24" t="s">
        <v>39</v>
      </c>
      <c r="B31" s="31"/>
      <c r="C31" s="28"/>
      <c r="D31" s="99">
        <v>188</v>
      </c>
      <c r="E31" s="94"/>
      <c r="F31" s="99">
        <v>60</v>
      </c>
      <c r="G31" s="94"/>
      <c r="H31" s="99">
        <v>0</v>
      </c>
      <c r="I31" s="93"/>
      <c r="J31" s="99">
        <v>0</v>
      </c>
    </row>
    <row r="32" spans="1:13" ht="12" customHeight="1">
      <c r="A32" s="67"/>
      <c r="B32" s="31"/>
      <c r="C32" s="3"/>
      <c r="D32" s="3"/>
      <c r="E32" s="3"/>
      <c r="F32" s="3"/>
      <c r="G32" s="3"/>
      <c r="H32" s="3"/>
      <c r="J32" s="3"/>
    </row>
    <row r="33" spans="1:256" ht="16.5" customHeight="1" thickBot="1">
      <c r="A33" s="63" t="s">
        <v>101</v>
      </c>
      <c r="B33" s="23"/>
      <c r="C33" s="8"/>
      <c r="D33" s="5">
        <f>SUM(D30:D32)</f>
        <v>23211980</v>
      </c>
      <c r="E33" s="3"/>
      <c r="F33" s="5">
        <f>SUM(F30:F32)</f>
        <v>16692493</v>
      </c>
      <c r="G33" s="3"/>
      <c r="H33" s="5">
        <f>SUM(H30:H31)</f>
        <v>25607517</v>
      </c>
      <c r="J33" s="5">
        <f>SUM(J30:J31)</f>
        <v>17798742</v>
      </c>
    </row>
    <row r="34" spans="1:256" ht="12" customHeight="1" thickTop="1">
      <c r="A34" s="78"/>
      <c r="B34" s="23"/>
      <c r="C34" s="8"/>
      <c r="D34" s="3"/>
      <c r="E34" s="3"/>
      <c r="F34" s="3"/>
      <c r="G34" s="3"/>
      <c r="H34" s="3"/>
      <c r="J34" s="3"/>
      <c r="K34" s="66"/>
      <c r="L34" s="66"/>
      <c r="M34" s="66"/>
    </row>
    <row r="35" spans="1:256" ht="16.5" customHeight="1">
      <c r="A35" s="80" t="s">
        <v>177</v>
      </c>
      <c r="B35" s="103"/>
      <c r="C35" s="8"/>
      <c r="D35" s="3"/>
      <c r="E35" s="3"/>
      <c r="F35" s="3"/>
      <c r="G35" s="3"/>
      <c r="H35" s="3"/>
      <c r="J35" s="3"/>
    </row>
    <row r="36" spans="1:256" ht="16.5" customHeight="1">
      <c r="A36" s="102" t="s">
        <v>81</v>
      </c>
      <c r="B36" s="103"/>
      <c r="C36" s="8"/>
      <c r="D36" s="3">
        <v>23211792</v>
      </c>
      <c r="E36" s="3"/>
      <c r="F36" s="3">
        <v>16692433</v>
      </c>
      <c r="G36" s="3"/>
      <c r="H36" s="3">
        <v>25607517</v>
      </c>
      <c r="J36" s="3">
        <v>17798742</v>
      </c>
    </row>
    <row r="37" spans="1:256" ht="16.5" customHeight="1">
      <c r="A37" s="102" t="s">
        <v>39</v>
      </c>
      <c r="B37" s="103"/>
      <c r="C37" s="8"/>
      <c r="D37" s="4">
        <v>188</v>
      </c>
      <c r="E37" s="3"/>
      <c r="F37" s="4">
        <v>60</v>
      </c>
      <c r="G37" s="3"/>
      <c r="H37" s="4">
        <v>0</v>
      </c>
      <c r="J37" s="4">
        <v>0</v>
      </c>
    </row>
    <row r="38" spans="1:256" ht="16.5" customHeight="1">
      <c r="A38" s="80"/>
      <c r="B38" s="103"/>
      <c r="C38" s="8"/>
      <c r="D38" s="3"/>
      <c r="E38" s="3"/>
      <c r="F38" s="3"/>
      <c r="G38" s="3"/>
      <c r="H38" s="3"/>
      <c r="J38" s="3"/>
      <c r="K38" s="66"/>
      <c r="L38" s="66"/>
      <c r="M38" s="66"/>
    </row>
    <row r="39" spans="1:256" ht="16.5" customHeight="1" thickBot="1">
      <c r="A39" s="80" t="s">
        <v>80</v>
      </c>
      <c r="B39" s="103"/>
      <c r="C39" s="8"/>
      <c r="D39" s="5">
        <f>SUM(D36:D38)</f>
        <v>23211980</v>
      </c>
      <c r="E39" s="3"/>
      <c r="F39" s="5">
        <v>16692493</v>
      </c>
      <c r="G39" s="3"/>
      <c r="H39" s="5">
        <f>SUM(H36:H38)</f>
        <v>25607517</v>
      </c>
      <c r="J39" s="5">
        <v>17798742</v>
      </c>
      <c r="K39" s="66"/>
      <c r="L39" s="66"/>
      <c r="M39" s="66"/>
    </row>
    <row r="40" spans="1:256" ht="12" customHeight="1" thickTop="1">
      <c r="A40" s="80"/>
      <c r="B40" s="103"/>
      <c r="C40" s="8"/>
      <c r="D40" s="3"/>
      <c r="E40" s="3"/>
      <c r="F40" s="3"/>
      <c r="G40" s="3"/>
      <c r="H40" s="3"/>
      <c r="J40" s="3"/>
      <c r="K40" s="66"/>
      <c r="L40" s="66"/>
      <c r="M40" s="66"/>
    </row>
    <row r="41" spans="1:256" ht="16.5" customHeight="1">
      <c r="A41" s="78" t="s">
        <v>103</v>
      </c>
      <c r="B41" s="23"/>
      <c r="C41" s="8"/>
      <c r="D41" s="177"/>
      <c r="E41" s="3"/>
      <c r="F41" s="3"/>
      <c r="G41" s="3"/>
      <c r="H41" s="3"/>
      <c r="J41" s="3"/>
    </row>
    <row r="42" spans="1:256" ht="12" customHeight="1">
      <c r="A42" s="78"/>
      <c r="B42" s="23"/>
      <c r="C42" s="8"/>
      <c r="D42" s="3"/>
      <c r="E42" s="3"/>
      <c r="F42" s="3"/>
      <c r="G42" s="3"/>
      <c r="H42" s="3"/>
      <c r="J42" s="3"/>
    </row>
    <row r="43" spans="1:256" ht="16.5" customHeight="1" thickBot="1">
      <c r="A43" s="48" t="s">
        <v>104</v>
      </c>
      <c r="B43" s="23"/>
      <c r="C43" s="8"/>
      <c r="D43" s="100">
        <v>0.14510000000000001</v>
      </c>
      <c r="E43" s="11"/>
      <c r="F43" s="100">
        <v>0.1391</v>
      </c>
      <c r="G43" s="11"/>
      <c r="H43" s="100">
        <v>0.16</v>
      </c>
      <c r="I43" s="12"/>
      <c r="J43" s="100">
        <v>0.14829999999999999</v>
      </c>
    </row>
    <row r="44" spans="1:256" ht="16.5" customHeight="1" thickTop="1">
      <c r="A44" s="48"/>
      <c r="B44" s="23"/>
      <c r="C44" s="8"/>
      <c r="D44" s="3"/>
      <c r="E44" s="8"/>
      <c r="F44" s="3"/>
      <c r="G44" s="8"/>
      <c r="H44" s="3"/>
      <c r="I44" s="101"/>
      <c r="J44" s="3"/>
      <c r="K44" s="66"/>
      <c r="L44" s="66"/>
      <c r="M44" s="66"/>
    </row>
    <row r="45" spans="1:256" ht="16.5" customHeight="1">
      <c r="A45" s="180"/>
      <c r="B45" s="182"/>
      <c r="C45" s="8"/>
      <c r="D45" s="3"/>
      <c r="E45" s="8"/>
      <c r="F45" s="3"/>
      <c r="G45" s="8"/>
      <c r="H45" s="3"/>
      <c r="I45" s="101"/>
      <c r="J45" s="3"/>
      <c r="K45" s="66"/>
      <c r="L45" s="66"/>
      <c r="M45" s="66"/>
    </row>
    <row r="46" spans="1:256" ht="16.5" customHeight="1">
      <c r="A46" s="180"/>
      <c r="B46" s="182"/>
      <c r="C46" s="8"/>
      <c r="D46" s="3"/>
      <c r="E46" s="8"/>
      <c r="F46" s="3"/>
      <c r="G46" s="8"/>
      <c r="H46" s="3"/>
      <c r="I46" s="101"/>
      <c r="J46" s="3"/>
      <c r="K46" s="66"/>
      <c r="L46" s="66"/>
      <c r="M46" s="66"/>
    </row>
    <row r="47" spans="1:256" ht="16.5" customHeight="1">
      <c r="A47" s="48"/>
      <c r="B47" s="23"/>
      <c r="C47" s="8"/>
      <c r="D47" s="3"/>
      <c r="E47" s="8"/>
      <c r="F47" s="3"/>
      <c r="G47" s="8"/>
      <c r="H47" s="3"/>
      <c r="I47" s="101"/>
      <c r="J47" s="3"/>
    </row>
    <row r="48" spans="1:256" s="15" customFormat="1" ht="16.5" customHeight="1">
      <c r="A48" s="195" t="s">
        <v>178</v>
      </c>
      <c r="B48" s="195"/>
      <c r="C48" s="195"/>
      <c r="D48" s="195"/>
      <c r="E48" s="195"/>
      <c r="F48" s="195"/>
      <c r="G48" s="195"/>
      <c r="H48" s="195"/>
      <c r="I48" s="195"/>
      <c r="J48" s="195"/>
      <c r="K48" s="75"/>
      <c r="L48" s="75"/>
      <c r="M48" s="75"/>
      <c r="N48" s="75"/>
      <c r="O48" s="75"/>
      <c r="P48" s="75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  <c r="BM48" s="38"/>
      <c r="BN48" s="38"/>
      <c r="BO48" s="38"/>
      <c r="BP48" s="38"/>
      <c r="BQ48" s="38"/>
      <c r="BR48" s="38"/>
      <c r="BS48" s="38"/>
      <c r="BT48" s="38"/>
      <c r="BU48" s="38"/>
      <c r="BV48" s="38"/>
      <c r="BW48" s="38"/>
      <c r="BX48" s="38"/>
      <c r="BY48" s="38"/>
      <c r="BZ48" s="38"/>
      <c r="CA48" s="38"/>
      <c r="CB48" s="38"/>
      <c r="CC48" s="38"/>
      <c r="CD48" s="38"/>
      <c r="CE48" s="38"/>
      <c r="CF48" s="38"/>
      <c r="CG48" s="38"/>
      <c r="CH48" s="38"/>
      <c r="CI48" s="38"/>
      <c r="CJ48" s="38"/>
      <c r="CK48" s="38"/>
      <c r="CL48" s="38"/>
      <c r="CM48" s="38"/>
      <c r="CN48" s="38"/>
      <c r="CO48" s="38"/>
      <c r="CP48" s="38"/>
      <c r="CQ48" s="38"/>
      <c r="CR48" s="38"/>
      <c r="CS48" s="38"/>
      <c r="CT48" s="38"/>
      <c r="CU48" s="38"/>
      <c r="CV48" s="38"/>
      <c r="CW48" s="38"/>
      <c r="CX48" s="38"/>
      <c r="CY48" s="38"/>
      <c r="CZ48" s="38"/>
      <c r="DA48" s="38"/>
      <c r="DB48" s="38"/>
      <c r="DC48" s="38"/>
      <c r="DD48" s="38"/>
      <c r="DE48" s="38"/>
      <c r="DF48" s="38"/>
      <c r="DG48" s="38"/>
      <c r="DH48" s="38"/>
      <c r="DI48" s="38"/>
      <c r="DJ48" s="38"/>
      <c r="DK48" s="38"/>
      <c r="DL48" s="38"/>
      <c r="DM48" s="38"/>
      <c r="DN48" s="38"/>
      <c r="DO48" s="38"/>
      <c r="DP48" s="38"/>
      <c r="DQ48" s="38"/>
      <c r="DR48" s="38"/>
      <c r="DS48" s="38"/>
      <c r="DT48" s="38"/>
      <c r="DU48" s="38"/>
      <c r="DV48" s="38"/>
      <c r="DW48" s="38"/>
      <c r="DX48" s="38"/>
      <c r="DY48" s="38"/>
      <c r="DZ48" s="38"/>
      <c r="EA48" s="38"/>
      <c r="EB48" s="38"/>
      <c r="EC48" s="38"/>
      <c r="ED48" s="38"/>
      <c r="EE48" s="38"/>
      <c r="EF48" s="38"/>
      <c r="EG48" s="38"/>
      <c r="EH48" s="38"/>
      <c r="EI48" s="38"/>
      <c r="EJ48" s="38"/>
      <c r="EK48" s="38"/>
      <c r="EL48" s="38"/>
      <c r="EM48" s="38"/>
      <c r="EN48" s="38"/>
      <c r="EO48" s="38"/>
      <c r="EP48" s="38"/>
      <c r="EQ48" s="38"/>
      <c r="ER48" s="38"/>
      <c r="ES48" s="38"/>
      <c r="ET48" s="38"/>
      <c r="EU48" s="38"/>
      <c r="EV48" s="38"/>
      <c r="EW48" s="38"/>
      <c r="EX48" s="38"/>
      <c r="EY48" s="38"/>
      <c r="EZ48" s="38"/>
      <c r="FA48" s="38"/>
      <c r="FB48" s="38"/>
      <c r="FC48" s="38"/>
      <c r="FD48" s="38"/>
      <c r="FE48" s="38"/>
      <c r="FF48" s="38"/>
      <c r="FG48" s="38"/>
      <c r="FH48" s="38"/>
      <c r="FI48" s="38"/>
      <c r="FJ48" s="38"/>
      <c r="FK48" s="38"/>
      <c r="FL48" s="38"/>
      <c r="FM48" s="38"/>
      <c r="FN48" s="38"/>
      <c r="FO48" s="38"/>
      <c r="FP48" s="38"/>
      <c r="FQ48" s="38"/>
      <c r="FR48" s="38"/>
      <c r="FS48" s="38"/>
      <c r="FT48" s="38"/>
      <c r="FU48" s="38"/>
      <c r="FV48" s="38"/>
      <c r="FW48" s="38"/>
      <c r="FX48" s="38"/>
      <c r="FY48" s="38"/>
      <c r="FZ48" s="38"/>
      <c r="GA48" s="38"/>
      <c r="GB48" s="38"/>
      <c r="GC48" s="38"/>
      <c r="GD48" s="38"/>
      <c r="GE48" s="38"/>
      <c r="GF48" s="38"/>
      <c r="GG48" s="38"/>
      <c r="GH48" s="38"/>
      <c r="GI48" s="38"/>
      <c r="GJ48" s="38"/>
      <c r="GK48" s="38"/>
      <c r="GL48" s="38"/>
      <c r="GM48" s="38"/>
      <c r="GN48" s="38"/>
      <c r="GO48" s="38"/>
      <c r="GP48" s="38"/>
      <c r="GQ48" s="38"/>
      <c r="GR48" s="38"/>
      <c r="GS48" s="38"/>
      <c r="GT48" s="38"/>
      <c r="GU48" s="38"/>
      <c r="GV48" s="38"/>
      <c r="GW48" s="38"/>
      <c r="GX48" s="38"/>
      <c r="GY48" s="38"/>
      <c r="GZ48" s="38"/>
      <c r="HA48" s="38"/>
      <c r="HB48" s="38"/>
      <c r="HC48" s="38"/>
      <c r="HD48" s="38"/>
      <c r="HE48" s="38"/>
      <c r="HF48" s="38"/>
      <c r="HG48" s="38"/>
      <c r="HH48" s="38"/>
      <c r="HI48" s="38"/>
      <c r="HJ48" s="38"/>
      <c r="HK48" s="38"/>
      <c r="HL48" s="38"/>
      <c r="HM48" s="38"/>
      <c r="HN48" s="38"/>
      <c r="HO48" s="38"/>
      <c r="HP48" s="38"/>
      <c r="HQ48" s="38"/>
      <c r="HR48" s="38"/>
      <c r="HS48" s="38"/>
      <c r="HT48" s="38"/>
      <c r="HU48" s="38"/>
      <c r="HV48" s="38"/>
      <c r="HW48" s="38"/>
      <c r="HX48" s="38"/>
      <c r="HY48" s="38"/>
      <c r="HZ48" s="38"/>
      <c r="IA48" s="38"/>
      <c r="IB48" s="38"/>
      <c r="IC48" s="38"/>
      <c r="ID48" s="38"/>
      <c r="IE48" s="38"/>
      <c r="IF48" s="38"/>
      <c r="IG48" s="38"/>
      <c r="IH48" s="38"/>
      <c r="II48" s="38"/>
      <c r="IJ48" s="38"/>
      <c r="IK48" s="38"/>
      <c r="IL48" s="38"/>
      <c r="IM48" s="38"/>
      <c r="IN48" s="38"/>
      <c r="IO48" s="38"/>
      <c r="IP48" s="38"/>
      <c r="IQ48" s="38"/>
      <c r="IR48" s="38"/>
      <c r="IS48" s="38"/>
      <c r="IT48" s="38"/>
      <c r="IU48" s="38"/>
      <c r="IV48" s="38"/>
    </row>
    <row r="49" spans="1:256" s="15" customFormat="1" ht="16.5" customHeight="1">
      <c r="A49" s="24" t="s">
        <v>179</v>
      </c>
      <c r="B49" s="24"/>
      <c r="C49" s="8"/>
      <c r="D49" s="3"/>
      <c r="E49" s="184" t="s">
        <v>180</v>
      </c>
      <c r="F49" s="184"/>
      <c r="G49" s="184"/>
      <c r="H49" s="184"/>
      <c r="I49" s="18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  <c r="DR49" s="24"/>
      <c r="DS49" s="24"/>
      <c r="DT49" s="24"/>
      <c r="DU49" s="24"/>
      <c r="DV49" s="24"/>
      <c r="DW49" s="24"/>
      <c r="DX49" s="24"/>
      <c r="DY49" s="24"/>
      <c r="DZ49" s="24"/>
      <c r="EA49" s="24"/>
      <c r="EB49" s="24"/>
      <c r="EC49" s="24"/>
      <c r="ED49" s="24"/>
      <c r="EE49" s="24"/>
      <c r="EF49" s="24"/>
      <c r="EG49" s="24"/>
      <c r="EH49" s="24"/>
      <c r="EI49" s="24"/>
      <c r="EJ49" s="24"/>
      <c r="EK49" s="24"/>
      <c r="EL49" s="24"/>
      <c r="EM49" s="24"/>
      <c r="EN49" s="24"/>
      <c r="EO49" s="24"/>
      <c r="EP49" s="24"/>
      <c r="EQ49" s="24"/>
      <c r="ER49" s="24"/>
      <c r="ES49" s="24"/>
      <c r="ET49" s="24"/>
      <c r="EU49" s="24"/>
      <c r="EV49" s="24"/>
      <c r="EW49" s="24"/>
      <c r="EX49" s="24"/>
      <c r="EY49" s="24"/>
      <c r="EZ49" s="24"/>
      <c r="FA49" s="24"/>
      <c r="FB49" s="24"/>
      <c r="FC49" s="24"/>
      <c r="FD49" s="24"/>
      <c r="FE49" s="24"/>
      <c r="FF49" s="24"/>
      <c r="FG49" s="24"/>
      <c r="FH49" s="24"/>
      <c r="FI49" s="24"/>
      <c r="FJ49" s="24"/>
      <c r="FK49" s="24"/>
      <c r="FL49" s="24"/>
      <c r="FM49" s="24"/>
      <c r="FN49" s="24"/>
      <c r="FO49" s="24"/>
      <c r="FP49" s="24"/>
      <c r="FQ49" s="24"/>
      <c r="FR49" s="24"/>
      <c r="FS49" s="24"/>
      <c r="FT49" s="24"/>
      <c r="FU49" s="24"/>
      <c r="FV49" s="24"/>
      <c r="FW49" s="24"/>
      <c r="FX49" s="24"/>
      <c r="FY49" s="24"/>
      <c r="FZ49" s="24"/>
      <c r="GA49" s="24"/>
      <c r="GB49" s="24"/>
      <c r="GC49" s="24"/>
      <c r="GD49" s="24"/>
      <c r="GE49" s="24"/>
      <c r="GF49" s="24"/>
      <c r="GG49" s="24"/>
      <c r="GH49" s="24"/>
      <c r="GI49" s="24"/>
      <c r="GJ49" s="24"/>
      <c r="GK49" s="24"/>
      <c r="GL49" s="24"/>
      <c r="GM49" s="24"/>
      <c r="GN49" s="24"/>
      <c r="GO49" s="24"/>
      <c r="GP49" s="24"/>
      <c r="GQ49" s="24"/>
      <c r="GR49" s="24"/>
      <c r="GS49" s="24"/>
      <c r="GT49" s="24"/>
      <c r="GU49" s="24"/>
      <c r="GV49" s="24"/>
      <c r="GW49" s="24"/>
      <c r="GX49" s="24"/>
      <c r="GY49" s="24"/>
      <c r="GZ49" s="24"/>
      <c r="HA49" s="24"/>
      <c r="HB49" s="24"/>
      <c r="HC49" s="24"/>
      <c r="HD49" s="24"/>
      <c r="HE49" s="24"/>
      <c r="HF49" s="24"/>
      <c r="HG49" s="24"/>
      <c r="HH49" s="24"/>
      <c r="HI49" s="24"/>
      <c r="HJ49" s="24"/>
      <c r="HK49" s="24"/>
      <c r="HL49" s="24"/>
      <c r="HM49" s="24"/>
      <c r="HN49" s="24"/>
      <c r="HO49" s="24"/>
      <c r="HP49" s="24"/>
      <c r="HQ49" s="24"/>
      <c r="HR49" s="24"/>
      <c r="HS49" s="24"/>
      <c r="HT49" s="24"/>
      <c r="HU49" s="24"/>
      <c r="HV49" s="24"/>
      <c r="HW49" s="24"/>
      <c r="HX49" s="24"/>
      <c r="HY49" s="24"/>
      <c r="HZ49" s="24"/>
      <c r="IA49" s="24"/>
      <c r="IB49" s="24"/>
      <c r="IC49" s="24"/>
      <c r="ID49" s="24"/>
      <c r="IE49" s="24"/>
      <c r="IF49" s="24"/>
      <c r="IG49" s="24"/>
      <c r="IH49" s="24"/>
      <c r="II49" s="24"/>
      <c r="IJ49" s="24"/>
      <c r="IK49" s="24"/>
      <c r="IL49" s="24"/>
      <c r="IM49" s="24"/>
      <c r="IN49" s="24"/>
      <c r="IO49" s="24"/>
      <c r="IP49" s="24"/>
      <c r="IQ49" s="24"/>
      <c r="IR49" s="24"/>
      <c r="IS49" s="24"/>
      <c r="IT49" s="24"/>
      <c r="IU49" s="24"/>
      <c r="IV49" s="24"/>
    </row>
    <row r="50" spans="1:256" s="15" customFormat="1" ht="16.5" customHeight="1">
      <c r="A50" s="180"/>
      <c r="B50" s="180"/>
      <c r="C50" s="8"/>
      <c r="D50" s="3"/>
      <c r="E50" s="8"/>
      <c r="F50" s="181"/>
      <c r="G50" s="181"/>
      <c r="H50" s="181"/>
      <c r="I50" s="181"/>
      <c r="J50" s="181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/>
      <c r="EE50" s="24"/>
      <c r="EF50" s="24"/>
      <c r="EG50" s="24"/>
      <c r="EH50" s="24"/>
      <c r="EI50" s="24"/>
      <c r="EJ50" s="24"/>
      <c r="EK50" s="24"/>
      <c r="EL50" s="24"/>
      <c r="EM50" s="24"/>
      <c r="EN50" s="24"/>
      <c r="EO50" s="24"/>
      <c r="EP50" s="24"/>
      <c r="EQ50" s="24"/>
      <c r="ER50" s="24"/>
      <c r="ES50" s="24"/>
      <c r="ET50" s="24"/>
      <c r="EU50" s="24"/>
      <c r="EV50" s="24"/>
      <c r="EW50" s="24"/>
      <c r="EX50" s="24"/>
      <c r="EY50" s="24"/>
      <c r="EZ50" s="24"/>
      <c r="FA50" s="24"/>
      <c r="FB50" s="24"/>
      <c r="FC50" s="24"/>
      <c r="FD50" s="24"/>
      <c r="FE50" s="24"/>
      <c r="FF50" s="24"/>
      <c r="FG50" s="24"/>
      <c r="FH50" s="24"/>
      <c r="FI50" s="24"/>
      <c r="FJ50" s="24"/>
      <c r="FK50" s="24"/>
      <c r="FL50" s="24"/>
      <c r="FM50" s="24"/>
      <c r="FN50" s="24"/>
      <c r="FO50" s="24"/>
      <c r="FP50" s="24"/>
      <c r="FQ50" s="24"/>
      <c r="FR50" s="24"/>
      <c r="FS50" s="24"/>
      <c r="FT50" s="24"/>
      <c r="FU50" s="24"/>
      <c r="FV50" s="24"/>
      <c r="FW50" s="24"/>
      <c r="FX50" s="24"/>
      <c r="FY50" s="24"/>
      <c r="FZ50" s="24"/>
      <c r="GA50" s="24"/>
      <c r="GB50" s="24"/>
      <c r="GC50" s="24"/>
      <c r="GD50" s="24"/>
      <c r="GE50" s="24"/>
      <c r="GF50" s="24"/>
      <c r="GG50" s="24"/>
      <c r="GH50" s="24"/>
      <c r="GI50" s="24"/>
      <c r="GJ50" s="24"/>
      <c r="GK50" s="24"/>
      <c r="GL50" s="24"/>
      <c r="GM50" s="24"/>
      <c r="GN50" s="24"/>
      <c r="GO50" s="24"/>
      <c r="GP50" s="24"/>
      <c r="GQ50" s="24"/>
      <c r="GR50" s="24"/>
      <c r="GS50" s="24"/>
      <c r="GT50" s="24"/>
      <c r="GU50" s="24"/>
      <c r="GV50" s="24"/>
      <c r="GW50" s="24"/>
      <c r="GX50" s="24"/>
      <c r="GY50" s="24"/>
      <c r="GZ50" s="24"/>
      <c r="HA50" s="24"/>
      <c r="HB50" s="24"/>
      <c r="HC50" s="24"/>
      <c r="HD50" s="24"/>
      <c r="HE50" s="24"/>
      <c r="HF50" s="24"/>
      <c r="HG50" s="24"/>
      <c r="HH50" s="24"/>
      <c r="HI50" s="24"/>
      <c r="HJ50" s="24"/>
      <c r="HK50" s="24"/>
      <c r="HL50" s="24"/>
      <c r="HM50" s="24"/>
      <c r="HN50" s="24"/>
      <c r="HO50" s="24"/>
      <c r="HP50" s="24"/>
      <c r="HQ50" s="24"/>
      <c r="HR50" s="24"/>
      <c r="HS50" s="24"/>
      <c r="HT50" s="24"/>
      <c r="HU50" s="24"/>
      <c r="HV50" s="24"/>
      <c r="HW50" s="24"/>
      <c r="HX50" s="24"/>
      <c r="HY50" s="24"/>
      <c r="HZ50" s="24"/>
      <c r="IA50" s="24"/>
      <c r="IB50" s="24"/>
      <c r="IC50" s="24"/>
      <c r="ID50" s="24"/>
      <c r="IE50" s="24"/>
      <c r="IF50" s="24"/>
      <c r="IG50" s="24"/>
      <c r="IH50" s="24"/>
      <c r="II50" s="24"/>
      <c r="IJ50" s="24"/>
      <c r="IK50" s="24"/>
      <c r="IL50" s="24"/>
      <c r="IM50" s="24"/>
      <c r="IN50" s="24"/>
      <c r="IO50" s="24"/>
      <c r="IP50" s="24"/>
      <c r="IQ50" s="24"/>
      <c r="IR50" s="24"/>
      <c r="IS50" s="24"/>
      <c r="IT50" s="24"/>
      <c r="IU50" s="24"/>
      <c r="IV50" s="24"/>
    </row>
    <row r="51" spans="1:256" s="15" customFormat="1" ht="6.75" customHeight="1">
      <c r="A51" s="23"/>
      <c r="B51" s="23"/>
      <c r="C51" s="8"/>
      <c r="D51" s="3"/>
      <c r="E51" s="8"/>
      <c r="F51" s="3"/>
      <c r="G51" s="79"/>
      <c r="H51" s="79"/>
      <c r="I51" s="79"/>
      <c r="J51" s="79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24"/>
      <c r="EG51" s="24"/>
      <c r="EH51" s="24"/>
      <c r="EI51" s="24"/>
      <c r="EJ51" s="24"/>
      <c r="EK51" s="24"/>
      <c r="EL51" s="24"/>
      <c r="EM51" s="24"/>
      <c r="EN51" s="24"/>
      <c r="EO51" s="24"/>
      <c r="EP51" s="24"/>
      <c r="EQ51" s="24"/>
      <c r="ER51" s="24"/>
      <c r="ES51" s="24"/>
      <c r="ET51" s="24"/>
      <c r="EU51" s="24"/>
      <c r="EV51" s="24"/>
      <c r="EW51" s="24"/>
      <c r="EX51" s="24"/>
      <c r="EY51" s="24"/>
      <c r="EZ51" s="24"/>
      <c r="FA51" s="24"/>
      <c r="FB51" s="24"/>
      <c r="FC51" s="24"/>
      <c r="FD51" s="24"/>
      <c r="FE51" s="24"/>
      <c r="FF51" s="24"/>
      <c r="FG51" s="24"/>
      <c r="FH51" s="24"/>
      <c r="FI51" s="24"/>
      <c r="FJ51" s="24"/>
      <c r="FK51" s="24"/>
      <c r="FL51" s="24"/>
      <c r="FM51" s="24"/>
      <c r="FN51" s="24"/>
      <c r="FO51" s="24"/>
      <c r="FP51" s="24"/>
      <c r="FQ51" s="24"/>
      <c r="FR51" s="24"/>
      <c r="FS51" s="24"/>
      <c r="FT51" s="24"/>
      <c r="FU51" s="24"/>
      <c r="FV51" s="24"/>
      <c r="FW51" s="24"/>
      <c r="FX51" s="24"/>
      <c r="FY51" s="24"/>
      <c r="FZ51" s="24"/>
      <c r="GA51" s="24"/>
      <c r="GB51" s="24"/>
      <c r="GC51" s="24"/>
      <c r="GD51" s="24"/>
      <c r="GE51" s="24"/>
      <c r="GF51" s="24"/>
      <c r="GG51" s="24"/>
      <c r="GH51" s="24"/>
      <c r="GI51" s="24"/>
      <c r="GJ51" s="24"/>
      <c r="GK51" s="24"/>
      <c r="GL51" s="24"/>
      <c r="GM51" s="24"/>
      <c r="GN51" s="24"/>
      <c r="GO51" s="24"/>
      <c r="GP51" s="24"/>
      <c r="GQ51" s="24"/>
      <c r="GR51" s="24"/>
      <c r="GS51" s="24"/>
      <c r="GT51" s="24"/>
      <c r="GU51" s="24"/>
      <c r="GV51" s="24"/>
      <c r="GW51" s="24"/>
      <c r="GX51" s="24"/>
      <c r="GY51" s="24"/>
      <c r="GZ51" s="24"/>
      <c r="HA51" s="24"/>
      <c r="HB51" s="24"/>
      <c r="HC51" s="24"/>
      <c r="HD51" s="24"/>
      <c r="HE51" s="24"/>
      <c r="HF51" s="24"/>
      <c r="HG51" s="24"/>
      <c r="HH51" s="24"/>
      <c r="HI51" s="24"/>
      <c r="HJ51" s="24"/>
      <c r="HK51" s="24"/>
      <c r="HL51" s="24"/>
      <c r="HM51" s="24"/>
      <c r="HN51" s="24"/>
      <c r="HO51" s="24"/>
      <c r="HP51" s="24"/>
      <c r="HQ51" s="24"/>
      <c r="HR51" s="24"/>
      <c r="HS51" s="24"/>
      <c r="HT51" s="24"/>
      <c r="HU51" s="24"/>
      <c r="HV51" s="24"/>
      <c r="HW51" s="24"/>
      <c r="HX51" s="24"/>
      <c r="HY51" s="24"/>
      <c r="HZ51" s="24"/>
      <c r="IA51" s="24"/>
      <c r="IB51" s="24"/>
      <c r="IC51" s="24"/>
      <c r="ID51" s="24"/>
      <c r="IE51" s="24"/>
      <c r="IF51" s="24"/>
      <c r="IG51" s="24"/>
      <c r="IH51" s="24"/>
      <c r="II51" s="24"/>
      <c r="IJ51" s="24"/>
      <c r="IK51" s="24"/>
      <c r="IL51" s="24"/>
      <c r="IM51" s="24"/>
      <c r="IN51" s="24"/>
      <c r="IO51" s="24"/>
      <c r="IP51" s="24"/>
      <c r="IQ51" s="24"/>
      <c r="IR51" s="24"/>
      <c r="IS51" s="24"/>
      <c r="IT51" s="24"/>
      <c r="IU51" s="24"/>
      <c r="IV51" s="24"/>
    </row>
    <row r="52" spans="1:256" ht="22.35" customHeight="1">
      <c r="A52" s="193" t="s">
        <v>149</v>
      </c>
      <c r="B52" s="194"/>
      <c r="C52" s="194"/>
      <c r="D52" s="194"/>
      <c r="E52" s="194"/>
      <c r="F52" s="194"/>
      <c r="G52" s="194"/>
      <c r="H52" s="194"/>
      <c r="I52" s="194"/>
      <c r="J52" s="194"/>
    </row>
    <row r="53" spans="1:256" ht="16.5" customHeight="1">
      <c r="A53" s="48"/>
      <c r="B53" s="23"/>
      <c r="C53" s="3"/>
      <c r="D53" s="3"/>
      <c r="E53" s="3"/>
      <c r="F53" s="3"/>
      <c r="G53" s="3"/>
      <c r="H53" s="9"/>
      <c r="J53" s="9"/>
    </row>
    <row r="54" spans="1:256" ht="16.5" customHeight="1">
      <c r="A54" s="48"/>
      <c r="B54" s="23"/>
      <c r="C54" s="3"/>
      <c r="D54" s="3"/>
      <c r="E54" s="3"/>
      <c r="F54" s="3"/>
      <c r="G54" s="3"/>
      <c r="H54" s="9"/>
      <c r="J54" s="9"/>
    </row>
    <row r="55" spans="1:256" ht="16.5" customHeight="1">
      <c r="A55" s="48"/>
      <c r="B55" s="23"/>
      <c r="C55" s="3"/>
      <c r="D55" s="3"/>
      <c r="E55" s="3"/>
      <c r="F55" s="3"/>
      <c r="G55" s="3"/>
      <c r="H55" s="9"/>
      <c r="J55" s="9"/>
    </row>
    <row r="56" spans="1:256" ht="16.5" customHeight="1">
      <c r="A56" s="48"/>
      <c r="B56" s="23"/>
      <c r="C56" s="3"/>
      <c r="D56" s="3"/>
      <c r="E56" s="3"/>
      <c r="F56" s="3"/>
      <c r="G56" s="3"/>
      <c r="H56" s="9"/>
      <c r="J56" s="9"/>
    </row>
    <row r="57" spans="1:256" ht="16.5" customHeight="1">
      <c r="A57" s="48"/>
      <c r="B57" s="23"/>
      <c r="C57" s="3"/>
      <c r="D57" s="3"/>
      <c r="E57" s="3"/>
      <c r="F57" s="3"/>
      <c r="G57" s="3"/>
      <c r="H57" s="9"/>
      <c r="J57" s="9"/>
    </row>
    <row r="58" spans="1:256" ht="16.5" customHeight="1">
      <c r="A58" s="48"/>
    </row>
    <row r="90" spans="2:2" ht="16.5" customHeight="1">
      <c r="B90" s="48"/>
    </row>
    <row r="94" spans="2:2" ht="16.5" customHeight="1">
      <c r="B94" s="48"/>
    </row>
  </sheetData>
  <mergeCells count="6">
    <mergeCell ref="A52:J52"/>
    <mergeCell ref="D6:F6"/>
    <mergeCell ref="H6:J6"/>
    <mergeCell ref="D7:F7"/>
    <mergeCell ref="H7:J7"/>
    <mergeCell ref="A48:J48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&amp;R&amp;"Arial,Regular"&amp;9&amp;P</oddFooter>
  </headerFooter>
  <ignoredErrors>
    <ignoredError sqref="D8:J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1A011-4D8F-4994-BFC0-1FFC31B34EBD}">
  <sheetPr>
    <tabColor rgb="FF00B050"/>
  </sheetPr>
  <dimension ref="A1:IV101"/>
  <sheetViews>
    <sheetView topLeftCell="A4" zoomScaleNormal="100" zoomScaleSheetLayoutView="85" workbookViewId="0">
      <selection activeCell="B16" sqref="B1:J1048576"/>
    </sheetView>
  </sheetViews>
  <sheetFormatPr defaultColWidth="9.140625" defaultRowHeight="16.5" customHeight="1"/>
  <cols>
    <col min="1" max="1" width="41.7109375" style="24" customWidth="1"/>
    <col min="2" max="2" width="5" style="24" customWidth="1"/>
    <col min="3" max="3" width="0.7109375" style="66" customWidth="1"/>
    <col min="4" max="4" width="12.140625" style="66" customWidth="1"/>
    <col min="5" max="5" width="0.7109375" style="66" customWidth="1"/>
    <col min="6" max="6" width="12.140625" style="66" customWidth="1"/>
    <col min="7" max="7" width="0.7109375" style="66" customWidth="1"/>
    <col min="8" max="8" width="12.140625" style="66" customWidth="1"/>
    <col min="9" max="9" width="0.7109375" style="66" customWidth="1"/>
    <col min="10" max="10" width="12.140625" style="66" customWidth="1"/>
    <col min="11" max="11" width="9.85546875" style="24" bestFit="1" customWidth="1"/>
    <col min="12" max="12" width="9.140625" style="24"/>
    <col min="13" max="13" width="9.85546875" style="24" bestFit="1" customWidth="1"/>
    <col min="14" max="16384" width="9.140625" style="24"/>
  </cols>
  <sheetData>
    <row r="1" spans="1:10" ht="16.5" customHeight="1">
      <c r="A1" s="81" t="s">
        <v>108</v>
      </c>
      <c r="B1" s="82"/>
      <c r="C1" s="83"/>
      <c r="D1" s="84"/>
      <c r="E1" s="84"/>
      <c r="F1" s="84"/>
      <c r="G1" s="84"/>
      <c r="H1" s="85"/>
      <c r="J1" s="85"/>
    </row>
    <row r="2" spans="1:10" ht="16.5" customHeight="1">
      <c r="A2" s="64" t="s">
        <v>122</v>
      </c>
      <c r="B2" s="82"/>
      <c r="C2" s="85"/>
      <c r="D2" s="85"/>
      <c r="E2" s="85"/>
      <c r="F2" s="85"/>
      <c r="G2" s="85"/>
      <c r="H2" s="85"/>
      <c r="J2" s="85"/>
    </row>
    <row r="3" spans="1:10" ht="16.5" customHeight="1">
      <c r="A3" s="86" t="s">
        <v>152</v>
      </c>
      <c r="B3" s="87"/>
      <c r="C3" s="88"/>
      <c r="D3" s="88"/>
      <c r="E3" s="88"/>
      <c r="F3" s="88"/>
      <c r="G3" s="88"/>
      <c r="H3" s="88"/>
      <c r="I3" s="89"/>
      <c r="J3" s="88"/>
    </row>
    <row r="4" spans="1:10" ht="16.5" customHeight="1">
      <c r="A4" s="64"/>
      <c r="B4" s="82"/>
      <c r="C4" s="85"/>
      <c r="D4" s="85"/>
      <c r="E4" s="85"/>
      <c r="F4" s="85"/>
      <c r="G4" s="85"/>
      <c r="H4" s="85"/>
      <c r="J4" s="85"/>
    </row>
    <row r="5" spans="1:10" ht="16.5" customHeight="1">
      <c r="A5" s="64"/>
      <c r="B5" s="82"/>
      <c r="C5" s="85"/>
      <c r="D5" s="85"/>
      <c r="E5" s="85"/>
      <c r="F5" s="85"/>
      <c r="G5" s="85"/>
      <c r="H5" s="85"/>
      <c r="J5" s="85"/>
    </row>
    <row r="6" spans="1:10" ht="16.5" customHeight="1">
      <c r="B6" s="23"/>
      <c r="C6" s="90"/>
      <c r="D6" s="188" t="s">
        <v>87</v>
      </c>
      <c r="E6" s="188"/>
      <c r="F6" s="188"/>
      <c r="G6" s="76"/>
      <c r="H6" s="188" t="s">
        <v>88</v>
      </c>
      <c r="I6" s="188"/>
      <c r="J6" s="188"/>
    </row>
    <row r="7" spans="1:10" ht="16.5" customHeight="1">
      <c r="B7" s="23"/>
      <c r="C7" s="90"/>
      <c r="D7" s="189" t="s">
        <v>86</v>
      </c>
      <c r="E7" s="189"/>
      <c r="F7" s="189"/>
      <c r="G7" s="23"/>
      <c r="H7" s="190" t="s">
        <v>86</v>
      </c>
      <c r="I7" s="190"/>
      <c r="J7" s="190"/>
    </row>
    <row r="8" spans="1:10" ht="16.5" customHeight="1">
      <c r="C8" s="90"/>
      <c r="D8" s="27" t="s">
        <v>123</v>
      </c>
      <c r="E8" s="30"/>
      <c r="F8" s="27" t="s">
        <v>106</v>
      </c>
      <c r="G8" s="30"/>
      <c r="H8" s="27" t="s">
        <v>123</v>
      </c>
      <c r="I8" s="30"/>
      <c r="J8" s="27" t="s">
        <v>106</v>
      </c>
    </row>
    <row r="9" spans="1:10" ht="16.5" customHeight="1">
      <c r="B9" s="77" t="s">
        <v>4</v>
      </c>
      <c r="C9" s="90"/>
      <c r="D9" s="91" t="s">
        <v>0</v>
      </c>
      <c r="E9" s="92"/>
      <c r="F9" s="91" t="s">
        <v>0</v>
      </c>
      <c r="H9" s="91" t="s">
        <v>0</v>
      </c>
      <c r="I9" s="92"/>
      <c r="J9" s="91" t="s">
        <v>0</v>
      </c>
    </row>
    <row r="10" spans="1:10" ht="16.5" customHeight="1">
      <c r="A10" s="78"/>
      <c r="B10" s="23"/>
      <c r="C10" s="90"/>
      <c r="D10" s="3"/>
      <c r="E10" s="3"/>
      <c r="F10" s="3"/>
      <c r="G10" s="3"/>
    </row>
    <row r="11" spans="1:10" ht="16.5" customHeight="1">
      <c r="A11" s="48" t="s">
        <v>52</v>
      </c>
      <c r="B11" s="23"/>
      <c r="C11" s="90"/>
      <c r="D11" s="93">
        <v>387076625</v>
      </c>
      <c r="E11" s="94"/>
      <c r="F11" s="93">
        <v>229976380</v>
      </c>
      <c r="G11" s="94"/>
      <c r="H11" s="93">
        <v>210567656</v>
      </c>
      <c r="I11" s="90"/>
      <c r="J11" s="93">
        <v>200263205</v>
      </c>
    </row>
    <row r="12" spans="1:10" ht="16.5" customHeight="1">
      <c r="A12" s="48" t="s">
        <v>67</v>
      </c>
      <c r="B12" s="23"/>
      <c r="C12" s="90"/>
      <c r="D12" s="95">
        <v>-266343603</v>
      </c>
      <c r="E12" s="94"/>
      <c r="F12" s="95">
        <v>-148949566</v>
      </c>
      <c r="G12" s="94"/>
      <c r="H12" s="95">
        <v>-154705199</v>
      </c>
      <c r="I12" s="93"/>
      <c r="J12" s="95">
        <v>-131015979</v>
      </c>
    </row>
    <row r="13" spans="1:10" ht="16.5" customHeight="1">
      <c r="A13" s="48"/>
      <c r="B13" s="23"/>
      <c r="C13" s="90"/>
      <c r="D13" s="3"/>
      <c r="E13" s="3"/>
      <c r="F13" s="3"/>
      <c r="G13" s="3"/>
      <c r="H13" s="3"/>
      <c r="J13" s="3"/>
    </row>
    <row r="14" spans="1:10" ht="16.5" customHeight="1">
      <c r="A14" s="81" t="s">
        <v>49</v>
      </c>
      <c r="B14" s="31"/>
      <c r="C14" s="90"/>
      <c r="D14" s="90">
        <f>SUM(D11:D13)</f>
        <v>120733022</v>
      </c>
      <c r="E14" s="33"/>
      <c r="F14" s="90">
        <f>SUM(F11:F13)</f>
        <v>81026814</v>
      </c>
      <c r="G14" s="33"/>
      <c r="H14" s="90">
        <f>SUM(H11:H13)</f>
        <v>55862457</v>
      </c>
      <c r="I14" s="90"/>
      <c r="J14" s="90">
        <f>SUM(J11:J13)</f>
        <v>69247226</v>
      </c>
    </row>
    <row r="15" spans="1:10" ht="16.5" customHeight="1">
      <c r="A15" s="48" t="s">
        <v>138</v>
      </c>
      <c r="B15" s="23">
        <v>18</v>
      </c>
      <c r="C15" s="90"/>
      <c r="D15" s="90">
        <v>0</v>
      </c>
      <c r="E15" s="33"/>
      <c r="F15" s="90">
        <v>0</v>
      </c>
      <c r="G15" s="33"/>
      <c r="H15" s="90">
        <v>30599523</v>
      </c>
      <c r="I15" s="90"/>
      <c r="J15" s="90">
        <v>4999950</v>
      </c>
    </row>
    <row r="16" spans="1:10" ht="16.5" customHeight="1">
      <c r="A16" s="48" t="s">
        <v>38</v>
      </c>
      <c r="B16" s="23"/>
      <c r="C16" s="90"/>
      <c r="D16" s="96">
        <v>211311</v>
      </c>
      <c r="E16" s="94"/>
      <c r="F16" s="96">
        <v>97864</v>
      </c>
      <c r="G16" s="94"/>
      <c r="H16" s="96">
        <v>1843521</v>
      </c>
      <c r="I16" s="90"/>
      <c r="J16" s="96">
        <v>1468374</v>
      </c>
    </row>
    <row r="17" spans="1:13" ht="16.5" customHeight="1">
      <c r="A17" s="48" t="s">
        <v>29</v>
      </c>
      <c r="B17" s="23"/>
      <c r="C17" s="3"/>
      <c r="D17" s="90">
        <v>-5592015</v>
      </c>
      <c r="E17" s="94"/>
      <c r="F17" s="90">
        <v>-3301300</v>
      </c>
      <c r="G17" s="94"/>
      <c r="H17" s="90">
        <v>-5478865</v>
      </c>
      <c r="I17" s="90"/>
      <c r="J17" s="90">
        <v>-3073580</v>
      </c>
    </row>
    <row r="18" spans="1:13" ht="16.5" customHeight="1">
      <c r="A18" s="48" t="s">
        <v>22</v>
      </c>
      <c r="B18" s="23"/>
      <c r="C18" s="3"/>
      <c r="D18" s="90">
        <v>-30121802</v>
      </c>
      <c r="E18" s="94"/>
      <c r="F18" s="90">
        <v>-19227480</v>
      </c>
      <c r="G18" s="94"/>
      <c r="H18" s="90">
        <v>-20040205</v>
      </c>
      <c r="I18" s="90"/>
      <c r="J18" s="90">
        <v>-17841498</v>
      </c>
    </row>
    <row r="19" spans="1:13" ht="16.5" customHeight="1">
      <c r="A19" s="48" t="s">
        <v>156</v>
      </c>
      <c r="B19" s="23">
        <v>11</v>
      </c>
      <c r="C19" s="3"/>
      <c r="D19" s="90">
        <v>102501</v>
      </c>
      <c r="E19" s="94"/>
      <c r="F19" s="90">
        <v>59108</v>
      </c>
      <c r="G19" s="94"/>
      <c r="H19" s="90">
        <v>0</v>
      </c>
      <c r="I19" s="90"/>
      <c r="J19" s="90">
        <v>0</v>
      </c>
    </row>
    <row r="20" spans="1:13" ht="16.5" customHeight="1">
      <c r="A20" s="48" t="s">
        <v>36</v>
      </c>
      <c r="B20" s="23"/>
      <c r="C20" s="3"/>
      <c r="D20" s="95">
        <v>-248257</v>
      </c>
      <c r="E20" s="94"/>
      <c r="F20" s="95">
        <v>-192385</v>
      </c>
      <c r="G20" s="94"/>
      <c r="H20" s="95">
        <v>-248257</v>
      </c>
      <c r="I20" s="90"/>
      <c r="J20" s="95">
        <v>-192385</v>
      </c>
    </row>
    <row r="21" spans="1:13" ht="16.5" customHeight="1">
      <c r="A21" s="48"/>
      <c r="B21" s="23"/>
      <c r="C21" s="3"/>
      <c r="D21" s="93"/>
      <c r="E21" s="94"/>
      <c r="F21" s="93"/>
      <c r="G21" s="94"/>
      <c r="H21" s="93"/>
      <c r="I21" s="90"/>
      <c r="J21" s="93"/>
    </row>
    <row r="22" spans="1:13" ht="16.5" customHeight="1">
      <c r="A22" s="67" t="s">
        <v>65</v>
      </c>
      <c r="B22" s="31"/>
      <c r="C22" s="3"/>
      <c r="D22" s="3">
        <f>SUM(D14:D20)</f>
        <v>85084760</v>
      </c>
      <c r="E22" s="3"/>
      <c r="F22" s="3">
        <f>SUM(F14:F20)</f>
        <v>58462621</v>
      </c>
      <c r="G22" s="3"/>
      <c r="H22" s="3">
        <f>SUM(H14:H20)</f>
        <v>62538174</v>
      </c>
      <c r="J22" s="3">
        <f>SUM(J14:J20)</f>
        <v>54608087</v>
      </c>
      <c r="K22" s="66"/>
      <c r="L22" s="66"/>
      <c r="M22" s="66"/>
    </row>
    <row r="23" spans="1:13" ht="16.5" customHeight="1">
      <c r="A23" s="97" t="s">
        <v>82</v>
      </c>
      <c r="B23" s="23"/>
      <c r="C23" s="3"/>
      <c r="D23" s="98">
        <v>-10813611</v>
      </c>
      <c r="E23" s="94"/>
      <c r="F23" s="98">
        <v>-10290959</v>
      </c>
      <c r="G23" s="94"/>
      <c r="H23" s="98">
        <v>-6463315</v>
      </c>
      <c r="I23" s="90"/>
      <c r="J23" s="98">
        <v>-9975147</v>
      </c>
      <c r="K23" s="66"/>
      <c r="L23" s="66"/>
      <c r="M23" s="66"/>
    </row>
    <row r="24" spans="1:13" ht="16.5" customHeight="1">
      <c r="A24" s="67"/>
      <c r="B24" s="31"/>
      <c r="C24" s="3"/>
      <c r="D24" s="3"/>
      <c r="E24" s="3"/>
      <c r="F24" s="3"/>
      <c r="G24" s="3"/>
      <c r="H24" s="3"/>
      <c r="J24" s="3"/>
      <c r="K24" s="66"/>
      <c r="L24" s="66"/>
      <c r="M24" s="66"/>
    </row>
    <row r="25" spans="1:13" ht="16.5" customHeight="1">
      <c r="A25" s="67" t="s">
        <v>101</v>
      </c>
      <c r="B25" s="31"/>
      <c r="C25" s="3"/>
      <c r="D25" s="4">
        <f>SUM(D22:D23)</f>
        <v>74271149</v>
      </c>
      <c r="E25" s="3"/>
      <c r="F25" s="4">
        <f>SUM(F22:F23)</f>
        <v>48171662</v>
      </c>
      <c r="G25" s="3"/>
      <c r="H25" s="4">
        <f>SUM(H22:H23)</f>
        <v>56074859</v>
      </c>
      <c r="J25" s="4">
        <f>SUM(J22:J23)</f>
        <v>44632940</v>
      </c>
      <c r="K25" s="66"/>
      <c r="L25" s="66"/>
      <c r="M25" s="66"/>
    </row>
    <row r="26" spans="1:13" ht="16.5" customHeight="1">
      <c r="A26" s="78"/>
      <c r="B26" s="31"/>
    </row>
    <row r="27" spans="1:13" ht="16.5" customHeight="1" thickBot="1">
      <c r="A27" s="167" t="s">
        <v>80</v>
      </c>
      <c r="B27" s="31"/>
      <c r="D27" s="171">
        <v>74271149</v>
      </c>
      <c r="F27" s="171">
        <v>48171662</v>
      </c>
      <c r="H27" s="171">
        <v>56074859</v>
      </c>
      <c r="J27" s="171">
        <v>44632940</v>
      </c>
    </row>
    <row r="28" spans="1:13" ht="16.5" customHeight="1" thickTop="1">
      <c r="A28" s="167"/>
      <c r="B28" s="31"/>
    </row>
    <row r="29" spans="1:13" ht="16.5" customHeight="1">
      <c r="A29" s="63" t="s">
        <v>102</v>
      </c>
    </row>
    <row r="30" spans="1:13" ht="16.5" customHeight="1">
      <c r="A30" s="97" t="s">
        <v>68</v>
      </c>
      <c r="B30" s="23"/>
      <c r="C30" s="90"/>
      <c r="D30" s="96">
        <v>74270495</v>
      </c>
      <c r="E30" s="94"/>
      <c r="F30" s="96">
        <v>48171555</v>
      </c>
      <c r="G30" s="94"/>
      <c r="H30" s="96">
        <v>56074859</v>
      </c>
      <c r="I30" s="93"/>
      <c r="J30" s="96">
        <v>44632940</v>
      </c>
    </row>
    <row r="31" spans="1:13" ht="16.5" customHeight="1">
      <c r="A31" s="24" t="s">
        <v>39</v>
      </c>
      <c r="B31" s="31"/>
      <c r="C31" s="28"/>
      <c r="D31" s="99">
        <v>654</v>
      </c>
      <c r="E31" s="94"/>
      <c r="F31" s="99">
        <v>107</v>
      </c>
      <c r="G31" s="94"/>
      <c r="H31" s="99">
        <v>0</v>
      </c>
      <c r="I31" s="93"/>
      <c r="J31" s="99">
        <v>0</v>
      </c>
    </row>
    <row r="32" spans="1:13" ht="16.5" customHeight="1">
      <c r="A32" s="67"/>
      <c r="B32" s="31"/>
      <c r="C32" s="3"/>
      <c r="D32" s="3"/>
      <c r="E32" s="3"/>
      <c r="F32" s="3"/>
      <c r="G32" s="3"/>
      <c r="H32" s="3"/>
      <c r="J32" s="3"/>
    </row>
    <row r="33" spans="1:256" ht="16.5" customHeight="1" thickBot="1">
      <c r="A33" s="63" t="s">
        <v>101</v>
      </c>
      <c r="B33" s="23"/>
      <c r="C33" s="8"/>
      <c r="D33" s="5">
        <f>SUM(D30:D32)</f>
        <v>74271149</v>
      </c>
      <c r="E33" s="3"/>
      <c r="F33" s="5">
        <f>SUM(F30:F32)</f>
        <v>48171662</v>
      </c>
      <c r="G33" s="3"/>
      <c r="H33" s="5">
        <f>SUM(H30:H31)</f>
        <v>56074859</v>
      </c>
      <c r="J33" s="5">
        <f>SUM(J30:J31)</f>
        <v>44632940</v>
      </c>
    </row>
    <row r="34" spans="1:256" ht="13.15" customHeight="1" thickTop="1">
      <c r="A34" s="48"/>
      <c r="B34" s="23"/>
      <c r="C34" s="8"/>
      <c r="D34" s="3"/>
      <c r="E34" s="3"/>
      <c r="F34" s="3"/>
      <c r="G34" s="3"/>
      <c r="H34" s="3"/>
      <c r="J34" s="3"/>
    </row>
    <row r="35" spans="1:256" ht="16.5" customHeight="1">
      <c r="A35" s="167" t="s">
        <v>177</v>
      </c>
      <c r="B35" s="169"/>
      <c r="C35" s="8"/>
      <c r="D35" s="3"/>
      <c r="E35" s="3"/>
      <c r="F35" s="3"/>
      <c r="G35" s="3"/>
      <c r="H35" s="3"/>
      <c r="J35" s="3"/>
    </row>
    <row r="36" spans="1:256" ht="16.5" customHeight="1">
      <c r="A36" s="168" t="s">
        <v>81</v>
      </c>
      <c r="B36" s="169"/>
      <c r="C36" s="8"/>
      <c r="D36" s="3">
        <v>74270495</v>
      </c>
      <c r="E36" s="3"/>
      <c r="F36" s="3">
        <v>48171555</v>
      </c>
      <c r="G36" s="3"/>
      <c r="H36" s="3">
        <v>56074859</v>
      </c>
      <c r="J36" s="3">
        <v>44632940</v>
      </c>
    </row>
    <row r="37" spans="1:256" ht="16.5" customHeight="1">
      <c r="A37" s="168" t="s">
        <v>39</v>
      </c>
      <c r="B37" s="169"/>
      <c r="C37" s="8"/>
      <c r="D37" s="4">
        <v>654</v>
      </c>
      <c r="E37" s="3"/>
      <c r="F37" s="4">
        <v>107</v>
      </c>
      <c r="G37" s="3"/>
      <c r="H37" s="4">
        <v>0</v>
      </c>
      <c r="J37" s="4">
        <v>0</v>
      </c>
    </row>
    <row r="38" spans="1:256" ht="16.5" customHeight="1">
      <c r="A38" s="167"/>
      <c r="B38" s="169"/>
      <c r="C38" s="8"/>
      <c r="D38" s="3"/>
      <c r="E38" s="3"/>
      <c r="F38" s="3"/>
      <c r="G38" s="3"/>
      <c r="H38" s="3"/>
      <c r="J38" s="3"/>
      <c r="K38" s="66"/>
      <c r="L38" s="66"/>
      <c r="M38" s="66"/>
    </row>
    <row r="39" spans="1:256" ht="16.5" customHeight="1" thickBot="1">
      <c r="A39" s="167" t="s">
        <v>80</v>
      </c>
      <c r="B39" s="169"/>
      <c r="C39" s="8"/>
      <c r="D39" s="5">
        <f>SUM(D36:D38)</f>
        <v>74271149</v>
      </c>
      <c r="E39" s="3"/>
      <c r="F39" s="5">
        <v>48171662</v>
      </c>
      <c r="G39" s="3"/>
      <c r="H39" s="5">
        <v>56074859</v>
      </c>
      <c r="J39" s="5">
        <v>44632940</v>
      </c>
      <c r="K39" s="66"/>
      <c r="L39" s="66"/>
      <c r="M39" s="66"/>
    </row>
    <row r="40" spans="1:256" ht="12" customHeight="1" thickTop="1">
      <c r="A40" s="167"/>
      <c r="B40" s="169"/>
      <c r="C40" s="8"/>
      <c r="D40" s="3"/>
      <c r="E40" s="3"/>
      <c r="F40" s="3"/>
      <c r="G40" s="3"/>
      <c r="H40" s="3"/>
      <c r="J40" s="3"/>
      <c r="K40" s="66"/>
      <c r="L40" s="66"/>
      <c r="M40" s="66"/>
    </row>
    <row r="41" spans="1:256" ht="16.5" customHeight="1">
      <c r="A41" s="78" t="s">
        <v>103</v>
      </c>
      <c r="B41" s="23"/>
      <c r="C41" s="8"/>
      <c r="D41" s="177"/>
      <c r="E41" s="3"/>
      <c r="F41" s="3"/>
      <c r="G41" s="3"/>
      <c r="H41" s="3"/>
      <c r="J41" s="3"/>
    </row>
    <row r="42" spans="1:256" ht="7.15" customHeight="1">
      <c r="A42" s="78"/>
      <c r="B42" s="23"/>
      <c r="C42" s="8"/>
      <c r="D42" s="3"/>
      <c r="E42" s="3"/>
      <c r="F42" s="3"/>
      <c r="G42" s="3"/>
      <c r="H42" s="3"/>
      <c r="J42" s="3"/>
    </row>
    <row r="43" spans="1:256" ht="16.5" customHeight="1" thickBot="1">
      <c r="A43" s="48" t="s">
        <v>104</v>
      </c>
      <c r="B43" s="23"/>
      <c r="C43" s="8"/>
      <c r="D43" s="100">
        <v>0.5302</v>
      </c>
      <c r="E43" s="11"/>
      <c r="F43" s="100">
        <v>0.40139999999999998</v>
      </c>
      <c r="G43" s="11"/>
      <c r="H43" s="100">
        <v>0.40029999999999999</v>
      </c>
      <c r="I43" s="12"/>
      <c r="J43" s="100">
        <v>0.37190000000000001</v>
      </c>
    </row>
    <row r="44" spans="1:256" ht="16.5" customHeight="1" thickTop="1">
      <c r="A44" s="180"/>
      <c r="B44" s="182"/>
      <c r="C44" s="8"/>
      <c r="D44" s="185"/>
      <c r="E44" s="11"/>
      <c r="F44" s="185"/>
      <c r="G44" s="11"/>
      <c r="H44" s="185"/>
      <c r="I44" s="12"/>
      <c r="J44" s="185"/>
    </row>
    <row r="45" spans="1:256" ht="16.5" customHeight="1">
      <c r="A45" s="180"/>
      <c r="B45" s="182"/>
      <c r="C45" s="8"/>
      <c r="D45" s="185"/>
      <c r="E45" s="11"/>
      <c r="F45" s="185"/>
      <c r="G45" s="11"/>
      <c r="H45" s="185"/>
      <c r="I45" s="12"/>
      <c r="J45" s="185"/>
    </row>
    <row r="46" spans="1:256" ht="16.5" customHeight="1">
      <c r="A46" s="48"/>
      <c r="B46" s="23"/>
      <c r="C46" s="8"/>
      <c r="D46" s="3"/>
      <c r="E46" s="8"/>
      <c r="F46" s="3"/>
      <c r="G46" s="8"/>
      <c r="H46" s="3"/>
      <c r="I46" s="101"/>
      <c r="J46" s="3"/>
      <c r="K46" s="66"/>
      <c r="L46" s="66"/>
      <c r="M46" s="66"/>
    </row>
    <row r="47" spans="1:256" s="15" customFormat="1" ht="16.5" customHeight="1">
      <c r="A47" s="195" t="s">
        <v>178</v>
      </c>
      <c r="B47" s="195"/>
      <c r="C47" s="195"/>
      <c r="D47" s="195"/>
      <c r="E47" s="195"/>
      <c r="F47" s="195"/>
      <c r="G47" s="195"/>
      <c r="H47" s="195"/>
      <c r="I47" s="195"/>
      <c r="J47" s="195"/>
      <c r="K47" s="75"/>
      <c r="L47" s="75"/>
      <c r="M47" s="75"/>
      <c r="N47" s="75"/>
      <c r="O47" s="75"/>
      <c r="P47" s="75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  <c r="BK47" s="38"/>
      <c r="BL47" s="38"/>
      <c r="BM47" s="38"/>
      <c r="BN47" s="38"/>
      <c r="BO47" s="38"/>
      <c r="BP47" s="38"/>
      <c r="BQ47" s="38"/>
      <c r="BR47" s="38"/>
      <c r="BS47" s="38"/>
      <c r="BT47" s="38"/>
      <c r="BU47" s="38"/>
      <c r="BV47" s="38"/>
      <c r="BW47" s="38"/>
      <c r="BX47" s="38"/>
      <c r="BY47" s="38"/>
      <c r="BZ47" s="38"/>
      <c r="CA47" s="38"/>
      <c r="CB47" s="38"/>
      <c r="CC47" s="38"/>
      <c r="CD47" s="38"/>
      <c r="CE47" s="38"/>
      <c r="CF47" s="38"/>
      <c r="CG47" s="38"/>
      <c r="CH47" s="38"/>
      <c r="CI47" s="38"/>
      <c r="CJ47" s="38"/>
      <c r="CK47" s="38"/>
      <c r="CL47" s="38"/>
      <c r="CM47" s="38"/>
      <c r="CN47" s="38"/>
      <c r="CO47" s="38"/>
      <c r="CP47" s="38"/>
      <c r="CQ47" s="38"/>
      <c r="CR47" s="38"/>
      <c r="CS47" s="38"/>
      <c r="CT47" s="38"/>
      <c r="CU47" s="38"/>
      <c r="CV47" s="38"/>
      <c r="CW47" s="38"/>
      <c r="CX47" s="38"/>
      <c r="CY47" s="38"/>
      <c r="CZ47" s="38"/>
      <c r="DA47" s="38"/>
      <c r="DB47" s="38"/>
      <c r="DC47" s="38"/>
      <c r="DD47" s="38"/>
      <c r="DE47" s="38"/>
      <c r="DF47" s="38"/>
      <c r="DG47" s="38"/>
      <c r="DH47" s="38"/>
      <c r="DI47" s="38"/>
      <c r="DJ47" s="38"/>
      <c r="DK47" s="38"/>
      <c r="DL47" s="38"/>
      <c r="DM47" s="38"/>
      <c r="DN47" s="38"/>
      <c r="DO47" s="38"/>
      <c r="DP47" s="38"/>
      <c r="DQ47" s="38"/>
      <c r="DR47" s="38"/>
      <c r="DS47" s="38"/>
      <c r="DT47" s="38"/>
      <c r="DU47" s="38"/>
      <c r="DV47" s="38"/>
      <c r="DW47" s="38"/>
      <c r="DX47" s="38"/>
      <c r="DY47" s="38"/>
      <c r="DZ47" s="38"/>
      <c r="EA47" s="38"/>
      <c r="EB47" s="38"/>
      <c r="EC47" s="38"/>
      <c r="ED47" s="38"/>
      <c r="EE47" s="38"/>
      <c r="EF47" s="38"/>
      <c r="EG47" s="38"/>
      <c r="EH47" s="38"/>
      <c r="EI47" s="38"/>
      <c r="EJ47" s="38"/>
      <c r="EK47" s="38"/>
      <c r="EL47" s="38"/>
      <c r="EM47" s="38"/>
      <c r="EN47" s="38"/>
      <c r="EO47" s="38"/>
      <c r="EP47" s="38"/>
      <c r="EQ47" s="38"/>
      <c r="ER47" s="38"/>
      <c r="ES47" s="38"/>
      <c r="ET47" s="38"/>
      <c r="EU47" s="38"/>
      <c r="EV47" s="38"/>
      <c r="EW47" s="38"/>
      <c r="EX47" s="38"/>
      <c r="EY47" s="38"/>
      <c r="EZ47" s="38"/>
      <c r="FA47" s="38"/>
      <c r="FB47" s="38"/>
      <c r="FC47" s="38"/>
      <c r="FD47" s="38"/>
      <c r="FE47" s="38"/>
      <c r="FF47" s="38"/>
      <c r="FG47" s="38"/>
      <c r="FH47" s="38"/>
      <c r="FI47" s="38"/>
      <c r="FJ47" s="38"/>
      <c r="FK47" s="38"/>
      <c r="FL47" s="38"/>
      <c r="FM47" s="38"/>
      <c r="FN47" s="38"/>
      <c r="FO47" s="38"/>
      <c r="FP47" s="38"/>
      <c r="FQ47" s="38"/>
      <c r="FR47" s="38"/>
      <c r="FS47" s="38"/>
      <c r="FT47" s="38"/>
      <c r="FU47" s="38"/>
      <c r="FV47" s="38"/>
      <c r="FW47" s="38"/>
      <c r="FX47" s="38"/>
      <c r="FY47" s="38"/>
      <c r="FZ47" s="38"/>
      <c r="GA47" s="38"/>
      <c r="GB47" s="38"/>
      <c r="GC47" s="38"/>
      <c r="GD47" s="38"/>
      <c r="GE47" s="38"/>
      <c r="GF47" s="38"/>
      <c r="GG47" s="38"/>
      <c r="GH47" s="38"/>
      <c r="GI47" s="38"/>
      <c r="GJ47" s="38"/>
      <c r="GK47" s="38"/>
      <c r="GL47" s="38"/>
      <c r="GM47" s="38"/>
      <c r="GN47" s="38"/>
      <c r="GO47" s="38"/>
      <c r="GP47" s="38"/>
      <c r="GQ47" s="38"/>
      <c r="GR47" s="38"/>
      <c r="GS47" s="38"/>
      <c r="GT47" s="38"/>
      <c r="GU47" s="38"/>
      <c r="GV47" s="38"/>
      <c r="GW47" s="38"/>
      <c r="GX47" s="38"/>
      <c r="GY47" s="38"/>
      <c r="GZ47" s="38"/>
      <c r="HA47" s="38"/>
      <c r="HB47" s="38"/>
      <c r="HC47" s="38"/>
      <c r="HD47" s="38"/>
      <c r="HE47" s="38"/>
      <c r="HF47" s="38"/>
      <c r="HG47" s="38"/>
      <c r="HH47" s="38"/>
      <c r="HI47" s="38"/>
      <c r="HJ47" s="38"/>
      <c r="HK47" s="38"/>
      <c r="HL47" s="38"/>
      <c r="HM47" s="38"/>
      <c r="HN47" s="38"/>
      <c r="HO47" s="38"/>
      <c r="HP47" s="38"/>
      <c r="HQ47" s="38"/>
      <c r="HR47" s="38"/>
      <c r="HS47" s="38"/>
      <c r="HT47" s="38"/>
      <c r="HU47" s="38"/>
      <c r="HV47" s="38"/>
      <c r="HW47" s="38"/>
      <c r="HX47" s="38"/>
      <c r="HY47" s="38"/>
      <c r="HZ47" s="38"/>
      <c r="IA47" s="38"/>
      <c r="IB47" s="38"/>
      <c r="IC47" s="38"/>
      <c r="ID47" s="38"/>
      <c r="IE47" s="38"/>
      <c r="IF47" s="38"/>
      <c r="IG47" s="38"/>
      <c r="IH47" s="38"/>
      <c r="II47" s="38"/>
      <c r="IJ47" s="38"/>
      <c r="IK47" s="38"/>
      <c r="IL47" s="38"/>
      <c r="IM47" s="38"/>
      <c r="IN47" s="38"/>
      <c r="IO47" s="38"/>
      <c r="IP47" s="38"/>
      <c r="IQ47" s="38"/>
      <c r="IR47" s="38"/>
      <c r="IS47" s="38"/>
      <c r="IT47" s="38"/>
      <c r="IU47" s="38"/>
      <c r="IV47" s="38"/>
    </row>
    <row r="48" spans="1:256" s="15" customFormat="1" ht="16.5" customHeight="1">
      <c r="A48" s="24" t="s">
        <v>179</v>
      </c>
      <c r="B48" s="24"/>
      <c r="C48" s="8"/>
      <c r="D48" s="3"/>
      <c r="E48" s="184" t="s">
        <v>181</v>
      </c>
      <c r="F48" s="184"/>
      <c r="G48" s="184"/>
      <c r="H48" s="184"/>
      <c r="I48" s="18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  <c r="DR48" s="24"/>
      <c r="DS48" s="24"/>
      <c r="DT48" s="24"/>
      <c r="DU48" s="24"/>
      <c r="DV48" s="24"/>
      <c r="DW48" s="24"/>
      <c r="DX48" s="24"/>
      <c r="DY48" s="24"/>
      <c r="DZ48" s="24"/>
      <c r="EA48" s="24"/>
      <c r="EB48" s="24"/>
      <c r="EC48" s="24"/>
      <c r="ED48" s="24"/>
      <c r="EE48" s="24"/>
      <c r="EF48" s="24"/>
      <c r="EG48" s="24"/>
      <c r="EH48" s="24"/>
      <c r="EI48" s="24"/>
      <c r="EJ48" s="24"/>
      <c r="EK48" s="24"/>
      <c r="EL48" s="24"/>
      <c r="EM48" s="24"/>
      <c r="EN48" s="24"/>
      <c r="EO48" s="24"/>
      <c r="EP48" s="24"/>
      <c r="EQ48" s="24"/>
      <c r="ER48" s="24"/>
      <c r="ES48" s="24"/>
      <c r="ET48" s="24"/>
      <c r="EU48" s="24"/>
      <c r="EV48" s="24"/>
      <c r="EW48" s="24"/>
      <c r="EX48" s="24"/>
      <c r="EY48" s="24"/>
      <c r="EZ48" s="24"/>
      <c r="FA48" s="24"/>
      <c r="FB48" s="24"/>
      <c r="FC48" s="24"/>
      <c r="FD48" s="24"/>
      <c r="FE48" s="24"/>
      <c r="FF48" s="24"/>
      <c r="FG48" s="24"/>
      <c r="FH48" s="24"/>
      <c r="FI48" s="24"/>
      <c r="FJ48" s="24"/>
      <c r="FK48" s="24"/>
      <c r="FL48" s="24"/>
      <c r="FM48" s="24"/>
      <c r="FN48" s="24"/>
      <c r="FO48" s="24"/>
      <c r="FP48" s="24"/>
      <c r="FQ48" s="24"/>
      <c r="FR48" s="24"/>
      <c r="FS48" s="24"/>
      <c r="FT48" s="24"/>
      <c r="FU48" s="24"/>
      <c r="FV48" s="24"/>
      <c r="FW48" s="24"/>
      <c r="FX48" s="24"/>
      <c r="FY48" s="24"/>
      <c r="FZ48" s="24"/>
      <c r="GA48" s="24"/>
      <c r="GB48" s="24"/>
      <c r="GC48" s="24"/>
      <c r="GD48" s="24"/>
      <c r="GE48" s="24"/>
      <c r="GF48" s="24"/>
      <c r="GG48" s="24"/>
      <c r="GH48" s="24"/>
      <c r="GI48" s="24"/>
      <c r="GJ48" s="24"/>
      <c r="GK48" s="24"/>
      <c r="GL48" s="24"/>
      <c r="GM48" s="24"/>
      <c r="GN48" s="24"/>
      <c r="GO48" s="24"/>
      <c r="GP48" s="24"/>
      <c r="GQ48" s="24"/>
      <c r="GR48" s="24"/>
      <c r="GS48" s="24"/>
      <c r="GT48" s="24"/>
      <c r="GU48" s="24"/>
      <c r="GV48" s="24"/>
      <c r="GW48" s="24"/>
      <c r="GX48" s="24"/>
      <c r="GY48" s="24"/>
      <c r="GZ48" s="24"/>
      <c r="HA48" s="24"/>
      <c r="HB48" s="24"/>
      <c r="HC48" s="24"/>
      <c r="HD48" s="24"/>
      <c r="HE48" s="24"/>
      <c r="HF48" s="24"/>
      <c r="HG48" s="24"/>
      <c r="HH48" s="24"/>
      <c r="HI48" s="24"/>
      <c r="HJ48" s="24"/>
      <c r="HK48" s="24"/>
      <c r="HL48" s="24"/>
      <c r="HM48" s="24"/>
      <c r="HN48" s="24"/>
      <c r="HO48" s="24"/>
      <c r="HP48" s="24"/>
      <c r="HQ48" s="24"/>
      <c r="HR48" s="24"/>
      <c r="HS48" s="24"/>
      <c r="HT48" s="24"/>
      <c r="HU48" s="24"/>
      <c r="HV48" s="24"/>
      <c r="HW48" s="24"/>
      <c r="HX48" s="24"/>
      <c r="HY48" s="24"/>
      <c r="HZ48" s="24"/>
      <c r="IA48" s="24"/>
      <c r="IB48" s="24"/>
      <c r="IC48" s="24"/>
      <c r="ID48" s="24"/>
      <c r="IE48" s="24"/>
      <c r="IF48" s="24"/>
      <c r="IG48" s="24"/>
      <c r="IH48" s="24"/>
      <c r="II48" s="24"/>
      <c r="IJ48" s="24"/>
      <c r="IK48" s="24"/>
      <c r="IL48" s="24"/>
      <c r="IM48" s="24"/>
      <c r="IN48" s="24"/>
      <c r="IO48" s="24"/>
      <c r="IP48" s="24"/>
      <c r="IQ48" s="24"/>
      <c r="IR48" s="24"/>
      <c r="IS48" s="24"/>
      <c r="IT48" s="24"/>
      <c r="IU48" s="24"/>
      <c r="IV48" s="24"/>
    </row>
    <row r="49" spans="1:256" s="15" customFormat="1" ht="16.5" customHeight="1">
      <c r="A49" s="23"/>
      <c r="B49" s="23"/>
      <c r="C49" s="8"/>
      <c r="D49" s="3"/>
      <c r="E49" s="8"/>
      <c r="F49" s="3"/>
      <c r="G49" s="79"/>
      <c r="H49" s="79"/>
      <c r="I49" s="79"/>
      <c r="J49" s="79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  <c r="DR49" s="24"/>
      <c r="DS49" s="24"/>
      <c r="DT49" s="24"/>
      <c r="DU49" s="24"/>
      <c r="DV49" s="24"/>
      <c r="DW49" s="24"/>
      <c r="DX49" s="24"/>
      <c r="DY49" s="24"/>
      <c r="DZ49" s="24"/>
      <c r="EA49" s="24"/>
      <c r="EB49" s="24"/>
      <c r="EC49" s="24"/>
      <c r="ED49" s="24"/>
      <c r="EE49" s="24"/>
      <c r="EF49" s="24"/>
      <c r="EG49" s="24"/>
      <c r="EH49" s="24"/>
      <c r="EI49" s="24"/>
      <c r="EJ49" s="24"/>
      <c r="EK49" s="24"/>
      <c r="EL49" s="24"/>
      <c r="EM49" s="24"/>
      <c r="EN49" s="24"/>
      <c r="EO49" s="24"/>
      <c r="EP49" s="24"/>
      <c r="EQ49" s="24"/>
      <c r="ER49" s="24"/>
      <c r="ES49" s="24"/>
      <c r="ET49" s="24"/>
      <c r="EU49" s="24"/>
      <c r="EV49" s="24"/>
      <c r="EW49" s="24"/>
      <c r="EX49" s="24"/>
      <c r="EY49" s="24"/>
      <c r="EZ49" s="24"/>
      <c r="FA49" s="24"/>
      <c r="FB49" s="24"/>
      <c r="FC49" s="24"/>
      <c r="FD49" s="24"/>
      <c r="FE49" s="24"/>
      <c r="FF49" s="24"/>
      <c r="FG49" s="24"/>
      <c r="FH49" s="24"/>
      <c r="FI49" s="24"/>
      <c r="FJ49" s="24"/>
      <c r="FK49" s="24"/>
      <c r="FL49" s="24"/>
      <c r="FM49" s="24"/>
      <c r="FN49" s="24"/>
      <c r="FO49" s="24"/>
      <c r="FP49" s="24"/>
      <c r="FQ49" s="24"/>
      <c r="FR49" s="24"/>
      <c r="FS49" s="24"/>
      <c r="FT49" s="24"/>
      <c r="FU49" s="24"/>
      <c r="FV49" s="24"/>
      <c r="FW49" s="24"/>
      <c r="FX49" s="24"/>
      <c r="FY49" s="24"/>
      <c r="FZ49" s="24"/>
      <c r="GA49" s="24"/>
      <c r="GB49" s="24"/>
      <c r="GC49" s="24"/>
      <c r="GD49" s="24"/>
      <c r="GE49" s="24"/>
      <c r="GF49" s="24"/>
      <c r="GG49" s="24"/>
      <c r="GH49" s="24"/>
      <c r="GI49" s="24"/>
      <c r="GJ49" s="24"/>
      <c r="GK49" s="24"/>
      <c r="GL49" s="24"/>
      <c r="GM49" s="24"/>
      <c r="GN49" s="24"/>
      <c r="GO49" s="24"/>
      <c r="GP49" s="24"/>
      <c r="GQ49" s="24"/>
      <c r="GR49" s="24"/>
      <c r="GS49" s="24"/>
      <c r="GT49" s="24"/>
      <c r="GU49" s="24"/>
      <c r="GV49" s="24"/>
      <c r="GW49" s="24"/>
      <c r="GX49" s="24"/>
      <c r="GY49" s="24"/>
      <c r="GZ49" s="24"/>
      <c r="HA49" s="24"/>
      <c r="HB49" s="24"/>
      <c r="HC49" s="24"/>
      <c r="HD49" s="24"/>
      <c r="HE49" s="24"/>
      <c r="HF49" s="24"/>
      <c r="HG49" s="24"/>
      <c r="HH49" s="24"/>
      <c r="HI49" s="24"/>
      <c r="HJ49" s="24"/>
      <c r="HK49" s="24"/>
      <c r="HL49" s="24"/>
      <c r="HM49" s="24"/>
      <c r="HN49" s="24"/>
      <c r="HO49" s="24"/>
      <c r="HP49" s="24"/>
      <c r="HQ49" s="24"/>
      <c r="HR49" s="24"/>
      <c r="HS49" s="24"/>
      <c r="HT49" s="24"/>
      <c r="HU49" s="24"/>
      <c r="HV49" s="24"/>
      <c r="HW49" s="24"/>
      <c r="HX49" s="24"/>
      <c r="HY49" s="24"/>
      <c r="HZ49" s="24"/>
      <c r="IA49" s="24"/>
      <c r="IB49" s="24"/>
      <c r="IC49" s="24"/>
      <c r="ID49" s="24"/>
      <c r="IE49" s="24"/>
      <c r="IF49" s="24"/>
      <c r="IG49" s="24"/>
      <c r="IH49" s="24"/>
      <c r="II49" s="24"/>
      <c r="IJ49" s="24"/>
      <c r="IK49" s="24"/>
      <c r="IL49" s="24"/>
      <c r="IM49" s="24"/>
      <c r="IN49" s="24"/>
      <c r="IO49" s="24"/>
      <c r="IP49" s="24"/>
      <c r="IQ49" s="24"/>
      <c r="IR49" s="24"/>
      <c r="IS49" s="24"/>
      <c r="IT49" s="24"/>
      <c r="IU49" s="24"/>
      <c r="IV49" s="24"/>
    </row>
    <row r="50" spans="1:256" ht="22.35" customHeight="1">
      <c r="A50" s="193" t="s">
        <v>149</v>
      </c>
      <c r="B50" s="194"/>
      <c r="C50" s="194"/>
      <c r="D50" s="194"/>
      <c r="E50" s="194"/>
      <c r="F50" s="194"/>
      <c r="G50" s="194"/>
      <c r="H50" s="194"/>
      <c r="I50" s="194"/>
      <c r="J50" s="194"/>
    </row>
    <row r="57" spans="1:256" ht="16.5" customHeight="1">
      <c r="A57" s="67"/>
      <c r="B57" s="23"/>
      <c r="C57" s="3"/>
      <c r="D57" s="3"/>
      <c r="E57" s="3"/>
      <c r="F57" s="3"/>
      <c r="G57" s="3"/>
      <c r="H57" s="3"/>
      <c r="J57" s="3"/>
    </row>
    <row r="58" spans="1:256" ht="16.5" customHeight="1">
      <c r="A58" s="48"/>
      <c r="B58" s="23"/>
      <c r="C58" s="3"/>
      <c r="D58" s="3"/>
      <c r="E58" s="3"/>
      <c r="F58" s="3"/>
      <c r="G58" s="3"/>
      <c r="H58" s="3"/>
      <c r="J58" s="3"/>
    </row>
    <row r="59" spans="1:256" ht="16.5" customHeight="1">
      <c r="A59" s="48"/>
      <c r="B59" s="23"/>
      <c r="C59" s="3"/>
      <c r="D59" s="3"/>
      <c r="E59" s="3"/>
      <c r="F59" s="3"/>
      <c r="G59" s="3"/>
      <c r="H59" s="3"/>
      <c r="J59" s="3"/>
    </row>
    <row r="60" spans="1:256" ht="16.5" customHeight="1">
      <c r="A60" s="48"/>
      <c r="B60" s="23"/>
      <c r="C60" s="3"/>
      <c r="D60" s="3"/>
      <c r="E60" s="3"/>
      <c r="F60" s="3"/>
      <c r="G60" s="3"/>
      <c r="H60" s="9"/>
      <c r="J60" s="9"/>
    </row>
    <row r="61" spans="1:256" ht="16.5" customHeight="1">
      <c r="A61" s="48"/>
      <c r="B61" s="23"/>
      <c r="C61" s="3"/>
      <c r="D61" s="3"/>
      <c r="E61" s="3"/>
      <c r="F61" s="3"/>
      <c r="G61" s="3"/>
      <c r="H61" s="9"/>
      <c r="J61" s="9"/>
    </row>
    <row r="62" spans="1:256" ht="16.5" customHeight="1">
      <c r="A62" s="48"/>
      <c r="B62" s="23"/>
      <c r="C62" s="3"/>
      <c r="D62" s="3"/>
      <c r="E62" s="3"/>
      <c r="F62" s="3"/>
      <c r="G62" s="3"/>
      <c r="H62" s="9"/>
      <c r="J62" s="9"/>
    </row>
    <row r="63" spans="1:256" ht="16.5" customHeight="1">
      <c r="A63" s="48"/>
      <c r="B63" s="23"/>
      <c r="C63" s="3"/>
      <c r="D63" s="3"/>
      <c r="E63" s="3"/>
      <c r="F63" s="3"/>
      <c r="G63" s="3"/>
      <c r="H63" s="9"/>
      <c r="J63" s="9"/>
    </row>
    <row r="64" spans="1:256" ht="16.5" customHeight="1">
      <c r="A64" s="48"/>
      <c r="B64" s="23"/>
      <c r="C64" s="3"/>
      <c r="D64" s="3"/>
      <c r="E64" s="3"/>
      <c r="F64" s="3"/>
      <c r="G64" s="3"/>
      <c r="H64" s="9"/>
      <c r="J64" s="9"/>
    </row>
    <row r="65" spans="1:1" ht="16.5" customHeight="1">
      <c r="A65" s="48"/>
    </row>
    <row r="97" spans="2:2" ht="16.5" customHeight="1">
      <c r="B97" s="48"/>
    </row>
    <row r="101" spans="2:2" ht="16.5" customHeight="1">
      <c r="B101" s="48"/>
    </row>
  </sheetData>
  <mergeCells count="6">
    <mergeCell ref="A50:J50"/>
    <mergeCell ref="D6:F6"/>
    <mergeCell ref="H6:J6"/>
    <mergeCell ref="D7:F7"/>
    <mergeCell ref="H7:J7"/>
    <mergeCell ref="A47:J47"/>
  </mergeCells>
  <pageMargins left="0.8" right="0.5" top="0.5" bottom="0.6" header="0.49" footer="0.4"/>
  <pageSetup paperSize="9" firstPageNumber="6" orientation="portrait" useFirstPageNumber="1" horizontalDpi="1200" verticalDpi="1200" r:id="rId1"/>
  <headerFooter>
    <oddFooter>&amp;R&amp;"Arial,Regular"&amp;9&amp;P</oddFooter>
  </headerFooter>
  <ignoredErrors>
    <ignoredError sqref="D8:J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8F807-59F4-44E2-882F-FEBB1D907DA8}">
  <sheetPr>
    <tabColor rgb="FF00B050"/>
  </sheetPr>
  <dimension ref="A1:S39"/>
  <sheetViews>
    <sheetView zoomScaleNormal="100" zoomScaleSheetLayoutView="70" workbookViewId="0">
      <selection activeCell="I13" sqref="I13"/>
    </sheetView>
  </sheetViews>
  <sheetFormatPr defaultColWidth="9.140625" defaultRowHeight="16.5" customHeight="1"/>
  <cols>
    <col min="1" max="1" width="1.7109375" style="139" customWidth="1"/>
    <col min="2" max="2" width="33.140625" style="139" customWidth="1"/>
    <col min="3" max="3" width="6.140625" style="140" customWidth="1"/>
    <col min="4" max="4" width="0.7109375" style="138" customWidth="1"/>
    <col min="5" max="5" width="11.7109375" style="138" customWidth="1"/>
    <col min="6" max="6" width="0.7109375" style="138" customWidth="1"/>
    <col min="7" max="7" width="12.7109375" style="138" customWidth="1"/>
    <col min="8" max="8" width="0.7109375" style="138" customWidth="1"/>
    <col min="9" max="9" width="16.28515625" style="138" customWidth="1"/>
    <col min="10" max="10" width="0.7109375" style="138" customWidth="1"/>
    <col min="11" max="11" width="13.7109375" style="138" customWidth="1"/>
    <col min="12" max="12" width="0.7109375" style="138" customWidth="1"/>
    <col min="13" max="13" width="13.42578125" style="138" customWidth="1"/>
    <col min="14" max="14" width="0.7109375" style="138" customWidth="1"/>
    <col min="15" max="15" width="12.140625" style="138" customWidth="1"/>
    <col min="16" max="16" width="0.7109375" style="138" customWidth="1"/>
    <col min="17" max="17" width="11" style="138" customWidth="1"/>
    <col min="18" max="18" width="0.7109375" style="138" customWidth="1"/>
    <col min="19" max="19" width="11.85546875" style="138" customWidth="1"/>
    <col min="20" max="16384" width="9.140625" style="139"/>
  </cols>
  <sheetData>
    <row r="1" spans="1:19" s="128" customFormat="1" ht="15" customHeight="1">
      <c r="A1" s="127" t="str">
        <f>+'5(3M)'!A1</f>
        <v>AddTech Hub Public Company Limited</v>
      </c>
      <c r="C1" s="129"/>
      <c r="E1" s="130"/>
      <c r="I1" s="130"/>
      <c r="K1" s="130"/>
      <c r="M1" s="130"/>
      <c r="O1" s="130"/>
      <c r="Q1" s="130"/>
      <c r="S1" s="130"/>
    </row>
    <row r="2" spans="1:19" s="128" customFormat="1" ht="15" customHeight="1">
      <c r="A2" s="128" t="s">
        <v>77</v>
      </c>
      <c r="C2" s="129"/>
      <c r="E2" s="130"/>
      <c r="I2" s="130"/>
      <c r="K2" s="130"/>
      <c r="M2" s="130"/>
      <c r="O2" s="130"/>
      <c r="Q2" s="130"/>
      <c r="S2" s="130"/>
    </row>
    <row r="3" spans="1:19" s="128" customFormat="1" ht="15" customHeight="1">
      <c r="A3" s="131" t="s">
        <v>152</v>
      </c>
      <c r="B3" s="131"/>
      <c r="C3" s="132"/>
      <c r="D3" s="131"/>
      <c r="E3" s="133"/>
      <c r="F3" s="131"/>
      <c r="G3" s="131"/>
      <c r="H3" s="131"/>
      <c r="I3" s="133"/>
      <c r="J3" s="131"/>
      <c r="K3" s="133"/>
      <c r="L3" s="131"/>
      <c r="M3" s="133"/>
      <c r="N3" s="131"/>
      <c r="O3" s="133"/>
      <c r="P3" s="131"/>
      <c r="Q3" s="133"/>
      <c r="R3" s="131"/>
      <c r="S3" s="133"/>
    </row>
    <row r="4" spans="1:19" ht="15" customHeight="1">
      <c r="A4" s="134"/>
      <c r="B4" s="134"/>
      <c r="C4" s="135"/>
      <c r="D4" s="137"/>
      <c r="E4" s="137"/>
      <c r="F4" s="137"/>
      <c r="G4" s="137"/>
      <c r="H4" s="137"/>
      <c r="I4" s="137"/>
      <c r="J4" s="136"/>
    </row>
    <row r="5" spans="1:19" ht="15" customHeight="1">
      <c r="A5" s="134"/>
      <c r="B5" s="134"/>
      <c r="C5" s="135"/>
      <c r="D5" s="137"/>
      <c r="E5" s="137"/>
      <c r="F5" s="137"/>
      <c r="G5" s="137"/>
      <c r="H5" s="137"/>
      <c r="I5" s="137"/>
      <c r="J5" s="136"/>
    </row>
    <row r="6" spans="1:19" ht="15" customHeight="1">
      <c r="A6" s="134"/>
      <c r="B6" s="134"/>
      <c r="C6" s="135"/>
      <c r="D6" s="134"/>
      <c r="E6" s="198" t="s">
        <v>71</v>
      </c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</row>
    <row r="7" spans="1:19" ht="15" customHeight="1">
      <c r="A7" s="134"/>
      <c r="B7" s="134"/>
      <c r="C7" s="135"/>
      <c r="D7" s="134"/>
      <c r="E7" s="199" t="s">
        <v>40</v>
      </c>
      <c r="F7" s="199"/>
      <c r="G7" s="199"/>
      <c r="H7" s="199"/>
      <c r="I7" s="199"/>
      <c r="J7" s="199"/>
      <c r="K7" s="199"/>
      <c r="L7" s="199"/>
      <c r="M7" s="199"/>
      <c r="N7" s="199"/>
      <c r="O7" s="199"/>
    </row>
    <row r="8" spans="1:19" ht="15" customHeight="1">
      <c r="A8" s="134"/>
      <c r="B8" s="144"/>
      <c r="C8" s="135"/>
      <c r="E8" s="157"/>
      <c r="G8" s="137" t="s">
        <v>158</v>
      </c>
      <c r="I8" s="137" t="s">
        <v>69</v>
      </c>
      <c r="J8" s="136"/>
      <c r="O8" s="157"/>
    </row>
    <row r="9" spans="1:19" ht="15" customHeight="1">
      <c r="A9" s="134"/>
      <c r="B9" s="134"/>
      <c r="C9" s="135"/>
      <c r="E9" s="137" t="s">
        <v>23</v>
      </c>
      <c r="G9" s="137" t="s">
        <v>159</v>
      </c>
      <c r="I9" s="137" t="s">
        <v>57</v>
      </c>
      <c r="J9" s="136"/>
      <c r="K9" s="200" t="s">
        <v>21</v>
      </c>
      <c r="L9" s="201"/>
      <c r="M9" s="201"/>
      <c r="O9" s="137" t="s">
        <v>26</v>
      </c>
      <c r="P9" s="141"/>
      <c r="Q9" s="137" t="s">
        <v>42</v>
      </c>
      <c r="R9" s="141"/>
    </row>
    <row r="10" spans="1:19" ht="15" customHeight="1">
      <c r="D10" s="141"/>
      <c r="E10" s="142" t="s">
        <v>41</v>
      </c>
      <c r="F10" s="141"/>
      <c r="G10" s="137" t="s">
        <v>160</v>
      </c>
      <c r="H10" s="141"/>
      <c r="I10" s="137" t="s">
        <v>117</v>
      </c>
      <c r="J10" s="137"/>
      <c r="K10" s="143" t="s">
        <v>97</v>
      </c>
      <c r="L10" s="158"/>
      <c r="M10" s="158"/>
      <c r="N10" s="141"/>
      <c r="O10" s="159" t="s">
        <v>59</v>
      </c>
      <c r="P10" s="137"/>
      <c r="Q10" s="159" t="s">
        <v>43</v>
      </c>
      <c r="R10" s="137"/>
      <c r="S10" s="137" t="s">
        <v>26</v>
      </c>
    </row>
    <row r="11" spans="1:19" ht="15" customHeight="1">
      <c r="D11" s="137"/>
      <c r="E11" s="142" t="s">
        <v>24</v>
      </c>
      <c r="F11" s="137"/>
      <c r="G11" s="137" t="s">
        <v>161</v>
      </c>
      <c r="H11" s="137"/>
      <c r="I11" s="137" t="s">
        <v>70</v>
      </c>
      <c r="J11" s="137"/>
      <c r="K11" s="142" t="s">
        <v>94</v>
      </c>
      <c r="L11" s="137"/>
      <c r="M11" s="142" t="s">
        <v>25</v>
      </c>
      <c r="N11" s="137"/>
      <c r="O11" s="159" t="s">
        <v>60</v>
      </c>
      <c r="P11" s="137"/>
      <c r="Q11" s="159" t="s">
        <v>44</v>
      </c>
      <c r="R11" s="137"/>
      <c r="S11" s="137" t="s">
        <v>61</v>
      </c>
    </row>
    <row r="12" spans="1:19" ht="15" customHeight="1">
      <c r="A12" s="144"/>
      <c r="B12" s="144"/>
      <c r="C12" s="145" t="s">
        <v>4</v>
      </c>
      <c r="D12" s="137"/>
      <c r="E12" s="146" t="s">
        <v>0</v>
      </c>
      <c r="F12" s="137"/>
      <c r="G12" s="147" t="s">
        <v>0</v>
      </c>
      <c r="H12" s="137"/>
      <c r="I12" s="147" t="s">
        <v>0</v>
      </c>
      <c r="J12" s="137"/>
      <c r="K12" s="147" t="s">
        <v>0</v>
      </c>
      <c r="L12" s="142"/>
      <c r="M12" s="147" t="s">
        <v>0</v>
      </c>
      <c r="N12" s="137"/>
      <c r="O12" s="147" t="s">
        <v>0</v>
      </c>
      <c r="P12" s="137"/>
      <c r="Q12" s="147" t="s">
        <v>0</v>
      </c>
      <c r="R12" s="137"/>
      <c r="S12" s="147" t="s">
        <v>0</v>
      </c>
    </row>
    <row r="13" spans="1:19" ht="15" customHeight="1">
      <c r="A13" s="148"/>
      <c r="B13" s="148"/>
      <c r="E13" s="141"/>
      <c r="I13" s="141"/>
      <c r="J13" s="141"/>
      <c r="M13" s="141"/>
    </row>
    <row r="14" spans="1:19" ht="15" customHeight="1">
      <c r="A14" s="149" t="s">
        <v>107</v>
      </c>
      <c r="B14" s="160"/>
      <c r="D14" s="150"/>
      <c r="E14" s="161">
        <v>60000000</v>
      </c>
      <c r="F14" s="150"/>
      <c r="G14" s="150">
        <v>0</v>
      </c>
      <c r="H14" s="150"/>
      <c r="I14" s="161">
        <v>-4003638</v>
      </c>
      <c r="J14" s="150"/>
      <c r="K14" s="161">
        <v>5000000</v>
      </c>
      <c r="L14" s="150"/>
      <c r="M14" s="161">
        <v>25198105</v>
      </c>
      <c r="N14" s="150"/>
      <c r="O14" s="161">
        <v>86194467</v>
      </c>
      <c r="P14" s="150"/>
      <c r="Q14" s="150">
        <v>242</v>
      </c>
      <c r="R14" s="150"/>
      <c r="S14" s="162">
        <v>86194709</v>
      </c>
    </row>
    <row r="15" spans="1:19" ht="15" customHeight="1">
      <c r="A15" s="149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61"/>
      <c r="P15" s="150"/>
      <c r="Q15" s="150"/>
      <c r="R15" s="150"/>
      <c r="S15" s="162"/>
    </row>
    <row r="16" spans="1:19" ht="15" customHeight="1">
      <c r="A16" s="149" t="s">
        <v>53</v>
      </c>
      <c r="B16" s="148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  <c r="O16" s="150"/>
      <c r="P16" s="150"/>
      <c r="Q16" s="150"/>
      <c r="R16" s="150"/>
      <c r="S16" s="162"/>
    </row>
    <row r="17" spans="1:19" ht="15" customHeight="1">
      <c r="A17" s="152" t="s">
        <v>137</v>
      </c>
      <c r="B17" s="148"/>
      <c r="D17" s="150"/>
      <c r="E17" s="150">
        <v>0</v>
      </c>
      <c r="F17" s="150"/>
      <c r="G17" s="150">
        <v>0</v>
      </c>
      <c r="H17" s="150"/>
      <c r="I17" s="150">
        <v>0</v>
      </c>
      <c r="J17" s="150"/>
      <c r="K17" s="150">
        <v>0</v>
      </c>
      <c r="L17" s="150"/>
      <c r="M17" s="150">
        <v>0</v>
      </c>
      <c r="N17" s="150"/>
      <c r="O17" s="161">
        <f>SUM(E17:N17)</f>
        <v>0</v>
      </c>
      <c r="P17" s="150"/>
      <c r="Q17" s="150">
        <v>-50</v>
      </c>
      <c r="R17" s="150"/>
      <c r="S17" s="162">
        <f>SUM(O17:Q17)</f>
        <v>-50</v>
      </c>
    </row>
    <row r="18" spans="1:19" ht="15" customHeight="1">
      <c r="A18" s="152" t="s">
        <v>95</v>
      </c>
      <c r="C18" s="140">
        <v>16</v>
      </c>
      <c r="D18" s="165"/>
      <c r="E18" s="150">
        <v>0</v>
      </c>
      <c r="F18" s="150"/>
      <c r="G18" s="150">
        <v>0</v>
      </c>
      <c r="H18" s="150"/>
      <c r="I18" s="150">
        <v>0</v>
      </c>
      <c r="J18" s="150"/>
      <c r="K18" s="150">
        <v>0</v>
      </c>
      <c r="L18" s="150"/>
      <c r="M18" s="150">
        <v>-52000000</v>
      </c>
      <c r="N18" s="150"/>
      <c r="O18" s="161">
        <f>SUM(E18:N18)</f>
        <v>-52000000</v>
      </c>
      <c r="P18" s="150"/>
      <c r="Q18" s="150">
        <v>0</v>
      </c>
      <c r="R18" s="150"/>
      <c r="S18" s="162">
        <f>SUM(O18:Q18)</f>
        <v>-52000000</v>
      </c>
    </row>
    <row r="19" spans="1:19" ht="15" customHeight="1">
      <c r="A19" s="152" t="s">
        <v>80</v>
      </c>
      <c r="D19" s="165"/>
      <c r="E19" s="153">
        <v>0</v>
      </c>
      <c r="F19" s="166"/>
      <c r="G19" s="174">
        <v>0</v>
      </c>
      <c r="H19" s="166"/>
      <c r="I19" s="153">
        <v>0</v>
      </c>
      <c r="J19" s="154"/>
      <c r="K19" s="153">
        <v>0</v>
      </c>
      <c r="L19" s="154"/>
      <c r="M19" s="153">
        <v>48171555</v>
      </c>
      <c r="N19" s="154"/>
      <c r="O19" s="163">
        <f>SUM(E19:N19)</f>
        <v>48171555</v>
      </c>
      <c r="P19" s="165"/>
      <c r="Q19" s="153">
        <v>107</v>
      </c>
      <c r="R19" s="165"/>
      <c r="S19" s="164">
        <f>SUM(O19:Q19)</f>
        <v>48171662</v>
      </c>
    </row>
    <row r="20" spans="1:19" ht="15" customHeight="1">
      <c r="A20" s="148"/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O20" s="150"/>
      <c r="P20" s="150"/>
      <c r="Q20" s="150"/>
      <c r="R20" s="150"/>
      <c r="S20" s="150"/>
    </row>
    <row r="21" spans="1:19" ht="15" customHeight="1" thickBot="1">
      <c r="A21" s="155" t="s">
        <v>150</v>
      </c>
      <c r="D21" s="150"/>
      <c r="E21" s="156">
        <f>SUM(E14:E19)</f>
        <v>60000000</v>
      </c>
      <c r="F21" s="150"/>
      <c r="G21" s="156">
        <f>SUM(G14:G19)</f>
        <v>0</v>
      </c>
      <c r="H21" s="150"/>
      <c r="I21" s="156">
        <f>SUM(I14:I19)</f>
        <v>-4003638</v>
      </c>
      <c r="J21" s="150"/>
      <c r="K21" s="156">
        <f>SUM(K14:K19)</f>
        <v>5000000</v>
      </c>
      <c r="L21" s="150"/>
      <c r="M21" s="156">
        <f>SUM(M14:M19)</f>
        <v>21369660</v>
      </c>
      <c r="N21" s="150"/>
      <c r="O21" s="156">
        <f>SUM(O14:O19)</f>
        <v>82366022</v>
      </c>
      <c r="P21" s="150"/>
      <c r="Q21" s="156">
        <f>SUM(Q14:Q19)</f>
        <v>299</v>
      </c>
      <c r="R21" s="150"/>
      <c r="S21" s="156">
        <f>SUM(S14:S19)</f>
        <v>82366321</v>
      </c>
    </row>
    <row r="22" spans="1:19" ht="15" customHeight="1" thickTop="1">
      <c r="A22" s="155"/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</row>
    <row r="23" spans="1:19" ht="15" customHeight="1">
      <c r="A23" s="149" t="s">
        <v>136</v>
      </c>
      <c r="B23" s="160"/>
      <c r="D23" s="150"/>
      <c r="E23" s="161">
        <v>60000000</v>
      </c>
      <c r="F23" s="150"/>
      <c r="G23" s="150">
        <v>0</v>
      </c>
      <c r="H23" s="150"/>
      <c r="I23" s="161">
        <v>-4003638</v>
      </c>
      <c r="J23" s="150"/>
      <c r="K23" s="161">
        <v>8000000</v>
      </c>
      <c r="L23" s="150"/>
      <c r="M23" s="161">
        <v>26563288</v>
      </c>
      <c r="N23" s="150"/>
      <c r="O23" s="161">
        <f>SUM(E23:N23)</f>
        <v>90559650</v>
      </c>
      <c r="P23" s="150"/>
      <c r="Q23" s="150">
        <v>429</v>
      </c>
      <c r="R23" s="150"/>
      <c r="S23" s="162">
        <f>SUM(O23:Q23)</f>
        <v>90560079</v>
      </c>
    </row>
    <row r="24" spans="1:19" ht="15" customHeight="1">
      <c r="A24" s="149"/>
      <c r="D24" s="150"/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61"/>
      <c r="P24" s="150"/>
      <c r="Q24" s="150"/>
      <c r="R24" s="150"/>
      <c r="S24" s="162"/>
    </row>
    <row r="25" spans="1:19" ht="15" customHeight="1">
      <c r="A25" s="149" t="s">
        <v>53</v>
      </c>
      <c r="B25" s="148"/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62"/>
    </row>
    <row r="26" spans="1:19" ht="15" customHeight="1">
      <c r="A26" s="152" t="s">
        <v>157</v>
      </c>
      <c r="B26" s="148"/>
      <c r="C26" s="170">
        <v>15</v>
      </c>
      <c r="D26" s="150"/>
      <c r="E26" s="150">
        <v>20000000</v>
      </c>
      <c r="F26" s="150"/>
      <c r="G26" s="150">
        <v>409284207</v>
      </c>
      <c r="H26" s="150"/>
      <c r="I26" s="150">
        <v>0</v>
      </c>
      <c r="J26" s="150"/>
      <c r="K26" s="150">
        <v>0</v>
      </c>
      <c r="L26" s="150"/>
      <c r="M26" s="150">
        <v>0</v>
      </c>
      <c r="N26" s="150"/>
      <c r="O26" s="150">
        <f>SUM(E26:N26)</f>
        <v>429284207</v>
      </c>
      <c r="P26" s="150"/>
      <c r="Q26" s="150">
        <v>0</v>
      </c>
      <c r="R26" s="150"/>
      <c r="S26" s="162">
        <f>SUM(O26:Q26)</f>
        <v>429284207</v>
      </c>
    </row>
    <row r="27" spans="1:19" ht="15" customHeight="1">
      <c r="A27" s="152" t="s">
        <v>137</v>
      </c>
      <c r="B27" s="148"/>
      <c r="D27" s="150"/>
      <c r="E27" s="150">
        <v>0</v>
      </c>
      <c r="F27" s="150"/>
      <c r="G27" s="150">
        <v>0</v>
      </c>
      <c r="H27" s="150"/>
      <c r="I27" s="150">
        <v>0</v>
      </c>
      <c r="J27" s="150"/>
      <c r="K27" s="150">
        <v>0</v>
      </c>
      <c r="L27" s="150"/>
      <c r="M27" s="150">
        <v>0</v>
      </c>
      <c r="N27" s="150"/>
      <c r="O27" s="161">
        <f>SUM(E27:N27)</f>
        <v>0</v>
      </c>
      <c r="P27" s="150"/>
      <c r="Q27" s="150">
        <v>-477</v>
      </c>
      <c r="R27" s="150"/>
      <c r="S27" s="162">
        <f>SUM(O27:Q27)</f>
        <v>-477</v>
      </c>
    </row>
    <row r="28" spans="1:19" ht="15" customHeight="1">
      <c r="A28" s="152" t="s">
        <v>95</v>
      </c>
      <c r="C28" s="140">
        <v>16</v>
      </c>
      <c r="D28" s="165"/>
      <c r="E28" s="150">
        <v>0</v>
      </c>
      <c r="F28" s="150"/>
      <c r="G28" s="150">
        <v>0</v>
      </c>
      <c r="H28" s="150"/>
      <c r="I28" s="150">
        <v>0</v>
      </c>
      <c r="J28" s="150"/>
      <c r="K28" s="150">
        <v>0</v>
      </c>
      <c r="L28" s="150"/>
      <c r="M28" s="150">
        <v>-44799950</v>
      </c>
      <c r="N28" s="150"/>
      <c r="O28" s="161">
        <f>SUM(E28:N28)</f>
        <v>-44799950</v>
      </c>
      <c r="P28" s="150"/>
      <c r="Q28" s="150">
        <v>0</v>
      </c>
      <c r="R28" s="150"/>
      <c r="S28" s="162">
        <f>SUM(O28:Q28)</f>
        <v>-44799950</v>
      </c>
    </row>
    <row r="29" spans="1:19" ht="15" customHeight="1">
      <c r="A29" s="152" t="s">
        <v>80</v>
      </c>
      <c r="D29" s="165"/>
      <c r="E29" s="153">
        <v>0</v>
      </c>
      <c r="F29" s="166"/>
      <c r="G29" s="174">
        <v>0</v>
      </c>
      <c r="H29" s="166"/>
      <c r="I29" s="153">
        <v>0</v>
      </c>
      <c r="J29" s="154"/>
      <c r="K29" s="153">
        <v>0</v>
      </c>
      <c r="L29" s="154"/>
      <c r="M29" s="153">
        <v>74270495</v>
      </c>
      <c r="N29" s="154"/>
      <c r="O29" s="163">
        <f>SUM(E29:N29)</f>
        <v>74270495</v>
      </c>
      <c r="P29" s="165"/>
      <c r="Q29" s="153">
        <v>654</v>
      </c>
      <c r="R29" s="165"/>
      <c r="S29" s="164">
        <f>SUM(O29:Q29)</f>
        <v>74271149</v>
      </c>
    </row>
    <row r="30" spans="1:19" ht="15" customHeight="1">
      <c r="A30" s="148"/>
      <c r="D30" s="150"/>
      <c r="E30" s="150" t="s">
        <v>170</v>
      </c>
      <c r="F30" s="150"/>
      <c r="G30" s="150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150"/>
      <c r="S30" s="150"/>
    </row>
    <row r="31" spans="1:19" ht="15" customHeight="1" thickBot="1">
      <c r="A31" s="155" t="s">
        <v>154</v>
      </c>
      <c r="D31" s="150"/>
      <c r="E31" s="156">
        <f>SUM(E23:E29)</f>
        <v>80000000</v>
      </c>
      <c r="F31" s="150"/>
      <c r="G31" s="156">
        <f>SUM(G23:G30)</f>
        <v>409284207</v>
      </c>
      <c r="H31" s="150"/>
      <c r="I31" s="156">
        <f>SUM(I23:I29)</f>
        <v>-4003638</v>
      </c>
      <c r="J31" s="150"/>
      <c r="K31" s="156">
        <f>SUM(K23:K29)</f>
        <v>8000000</v>
      </c>
      <c r="L31" s="150"/>
      <c r="M31" s="156">
        <f>SUM(M23:M29)</f>
        <v>56033833</v>
      </c>
      <c r="N31" s="150"/>
      <c r="O31" s="156">
        <f>SUM(O23:O29)</f>
        <v>549314402</v>
      </c>
      <c r="P31" s="150"/>
      <c r="Q31" s="156">
        <f>SUM(Q23:Q29)</f>
        <v>606</v>
      </c>
      <c r="R31" s="150"/>
      <c r="S31" s="156">
        <f>SUM(S23:S29)</f>
        <v>549315008</v>
      </c>
    </row>
    <row r="32" spans="1:19" ht="15" customHeight="1" thickTop="1">
      <c r="A32" s="155"/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</row>
    <row r="33" spans="1:19" ht="15" customHeight="1">
      <c r="A33" s="155"/>
      <c r="C33" s="176"/>
      <c r="D33" s="150"/>
      <c r="E33" s="150"/>
      <c r="F33" s="150"/>
      <c r="G33" s="150"/>
      <c r="H33" s="150"/>
      <c r="I33" s="150"/>
      <c r="J33" s="150"/>
      <c r="K33" s="150"/>
      <c r="L33" s="150"/>
      <c r="M33" s="150"/>
      <c r="N33" s="150"/>
      <c r="O33" s="150"/>
      <c r="P33" s="150"/>
      <c r="Q33" s="150"/>
      <c r="R33" s="150"/>
      <c r="S33" s="150"/>
    </row>
    <row r="34" spans="1:19" ht="15" customHeight="1">
      <c r="A34" s="155"/>
      <c r="C34" s="176"/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0"/>
      <c r="O34" s="150"/>
      <c r="P34" s="150"/>
      <c r="Q34" s="150"/>
      <c r="R34" s="150"/>
      <c r="S34" s="150"/>
    </row>
    <row r="35" spans="1:19" ht="15" customHeight="1">
      <c r="A35" s="202" t="s">
        <v>182</v>
      </c>
      <c r="B35" s="202"/>
      <c r="C35" s="202"/>
      <c r="D35" s="202"/>
      <c r="E35" s="202"/>
      <c r="F35" s="202"/>
      <c r="G35" s="202"/>
      <c r="H35" s="202"/>
      <c r="I35" s="202"/>
      <c r="J35" s="202"/>
      <c r="K35" s="202"/>
      <c r="L35" s="202"/>
      <c r="M35" s="202"/>
      <c r="N35" s="202"/>
      <c r="O35" s="202"/>
      <c r="P35" s="202"/>
      <c r="Q35" s="202"/>
      <c r="R35" s="202"/>
      <c r="S35" s="202"/>
    </row>
    <row r="36" spans="1:19" ht="15" customHeight="1">
      <c r="A36" s="139" t="s">
        <v>183</v>
      </c>
      <c r="C36" s="139"/>
      <c r="D36" s="139"/>
      <c r="E36" s="139" t="s">
        <v>184</v>
      </c>
      <c r="F36" s="139"/>
      <c r="G36" s="139"/>
      <c r="H36" s="139"/>
      <c r="I36" s="139"/>
      <c r="J36" s="139"/>
      <c r="K36" s="139" t="s">
        <v>181</v>
      </c>
      <c r="L36" s="139"/>
      <c r="M36" s="139"/>
      <c r="N36" s="139"/>
      <c r="O36" s="139"/>
      <c r="P36" s="139"/>
      <c r="Q36" s="139"/>
      <c r="R36" s="139"/>
      <c r="S36" s="139"/>
    </row>
    <row r="37" spans="1:19" ht="15" customHeight="1"/>
    <row r="38" spans="1:19" ht="2.25" customHeight="1">
      <c r="C38" s="183"/>
    </row>
    <row r="39" spans="1:19" ht="22.35" customHeight="1">
      <c r="A39" s="196" t="s">
        <v>149</v>
      </c>
      <c r="B39" s="197"/>
      <c r="C39" s="197"/>
      <c r="D39" s="197"/>
      <c r="E39" s="197"/>
      <c r="F39" s="197"/>
      <c r="G39" s="197"/>
      <c r="H39" s="197"/>
      <c r="I39" s="197"/>
      <c r="J39" s="197"/>
      <c r="K39" s="197"/>
      <c r="L39" s="197"/>
      <c r="M39" s="197"/>
      <c r="N39" s="197"/>
      <c r="O39" s="197"/>
      <c r="P39" s="197"/>
      <c r="Q39" s="197"/>
      <c r="R39" s="197"/>
      <c r="S39" s="197"/>
    </row>
  </sheetData>
  <mergeCells count="5">
    <mergeCell ref="A39:S39"/>
    <mergeCell ref="E6:S6"/>
    <mergeCell ref="E7:O7"/>
    <mergeCell ref="K9:M9"/>
    <mergeCell ref="A35:S35"/>
  </mergeCells>
  <pageMargins left="0.8" right="0.8" top="0.5" bottom="0.6" header="0.49" footer="0.4"/>
  <pageSetup paperSize="9" scale="95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4AE2C-B27F-44DE-98A5-94C833EABCC0}">
  <sheetPr>
    <tabColor rgb="FF00B050"/>
  </sheetPr>
  <dimension ref="A1:S37"/>
  <sheetViews>
    <sheetView topLeftCell="A7" zoomScaleNormal="100" zoomScaleSheetLayoutView="85" workbookViewId="0">
      <selection activeCell="C7" sqref="C1:M1048576"/>
    </sheetView>
  </sheetViews>
  <sheetFormatPr defaultColWidth="9.140625" defaultRowHeight="16.5" customHeight="1"/>
  <cols>
    <col min="1" max="1" width="1.140625" style="139" customWidth="1"/>
    <col min="2" max="2" width="49.5703125" style="139" customWidth="1"/>
    <col min="3" max="3" width="5.7109375" style="140" customWidth="1"/>
    <col min="4" max="4" width="0.85546875" style="138" customWidth="1"/>
    <col min="5" max="5" width="15.7109375" style="138" customWidth="1"/>
    <col min="6" max="6" width="0.85546875" style="138" customWidth="1"/>
    <col min="7" max="7" width="15" style="138" customWidth="1"/>
    <col min="8" max="8" width="0.85546875" style="138" customWidth="1"/>
    <col min="9" max="9" width="15.7109375" style="138" customWidth="1"/>
    <col min="10" max="10" width="0.85546875" style="138" customWidth="1"/>
    <col min="11" max="11" width="15.7109375" style="138" customWidth="1"/>
    <col min="12" max="12" width="0.85546875" style="138" customWidth="1"/>
    <col min="13" max="13" width="13.7109375" style="138" customWidth="1"/>
    <col min="14" max="14" width="9.140625" style="139"/>
    <col min="15" max="15" width="10.5703125" style="139" bestFit="1" customWidth="1"/>
    <col min="16" max="16384" width="9.140625" style="139"/>
  </cols>
  <sheetData>
    <row r="1" spans="1:13" s="128" customFormat="1" ht="15" customHeight="1">
      <c r="A1" s="127" t="s">
        <v>108</v>
      </c>
      <c r="C1" s="129"/>
      <c r="E1" s="130"/>
      <c r="I1" s="130"/>
      <c r="K1" s="130"/>
      <c r="M1" s="130"/>
    </row>
    <row r="2" spans="1:13" s="128" customFormat="1" ht="15" customHeight="1">
      <c r="A2" s="128" t="s">
        <v>153</v>
      </c>
      <c r="C2" s="129"/>
      <c r="E2" s="130"/>
      <c r="I2" s="130"/>
      <c r="K2" s="130"/>
      <c r="M2" s="130"/>
    </row>
    <row r="3" spans="1:13" s="128" customFormat="1" ht="15" customHeight="1">
      <c r="A3" s="131" t="s">
        <v>152</v>
      </c>
      <c r="B3" s="131"/>
      <c r="C3" s="132"/>
      <c r="D3" s="131"/>
      <c r="E3" s="133"/>
      <c r="F3" s="131"/>
      <c r="G3" s="131"/>
      <c r="H3" s="131"/>
      <c r="I3" s="133"/>
      <c r="J3" s="131"/>
      <c r="K3" s="133"/>
      <c r="L3" s="131"/>
      <c r="M3" s="133"/>
    </row>
    <row r="4" spans="1:13" ht="15" customHeight="1">
      <c r="A4" s="134"/>
      <c r="B4" s="134"/>
      <c r="C4" s="135"/>
      <c r="D4" s="136"/>
      <c r="E4" s="137"/>
      <c r="F4" s="136"/>
      <c r="G4" s="136"/>
      <c r="H4" s="136"/>
    </row>
    <row r="5" spans="1:13" ht="15" customHeight="1">
      <c r="A5" s="134"/>
      <c r="B5" s="134"/>
      <c r="C5" s="135"/>
      <c r="D5" s="136"/>
      <c r="E5" s="137"/>
      <c r="F5" s="136"/>
      <c r="G5" s="136"/>
      <c r="H5" s="136"/>
    </row>
    <row r="6" spans="1:13" ht="15" customHeight="1">
      <c r="A6" s="134"/>
      <c r="B6" s="134"/>
      <c r="C6" s="135"/>
      <c r="D6" s="134"/>
      <c r="E6" s="198" t="s">
        <v>72</v>
      </c>
      <c r="F6" s="198"/>
      <c r="G6" s="198"/>
      <c r="H6" s="198"/>
      <c r="I6" s="198"/>
      <c r="J6" s="198"/>
      <c r="K6" s="198"/>
      <c r="L6" s="198"/>
      <c r="M6" s="198"/>
    </row>
    <row r="7" spans="1:13" ht="15" customHeight="1">
      <c r="A7" s="134"/>
      <c r="B7" s="134"/>
      <c r="C7" s="135"/>
      <c r="D7" s="134"/>
      <c r="E7" s="175"/>
      <c r="F7" s="175"/>
      <c r="G7" s="175" t="s">
        <v>158</v>
      </c>
      <c r="H7" s="175"/>
      <c r="I7" s="175"/>
      <c r="J7" s="175"/>
      <c r="K7" s="175"/>
      <c r="L7" s="175"/>
      <c r="M7" s="175"/>
    </row>
    <row r="8" spans="1:13" ht="15" customHeight="1">
      <c r="D8" s="137"/>
      <c r="E8" s="137" t="s">
        <v>23</v>
      </c>
      <c r="F8" s="137"/>
      <c r="G8" s="137" t="s">
        <v>159</v>
      </c>
      <c r="H8" s="137"/>
      <c r="I8" s="200" t="s">
        <v>21</v>
      </c>
      <c r="J8" s="201"/>
      <c r="K8" s="201"/>
      <c r="L8" s="141"/>
    </row>
    <row r="9" spans="1:13" ht="15" customHeight="1">
      <c r="D9" s="137"/>
      <c r="E9" s="142" t="s">
        <v>41</v>
      </c>
      <c r="F9" s="137"/>
      <c r="G9" s="137" t="s">
        <v>160</v>
      </c>
      <c r="H9" s="137"/>
      <c r="I9" s="143" t="s">
        <v>97</v>
      </c>
      <c r="J9" s="137"/>
      <c r="K9" s="137"/>
      <c r="L9" s="137"/>
      <c r="M9" s="137" t="s">
        <v>26</v>
      </c>
    </row>
    <row r="10" spans="1:13" ht="15" customHeight="1">
      <c r="D10" s="137"/>
      <c r="E10" s="142" t="s">
        <v>24</v>
      </c>
      <c r="F10" s="137"/>
      <c r="G10" s="137" t="s">
        <v>161</v>
      </c>
      <c r="H10" s="137"/>
      <c r="I10" s="142" t="s">
        <v>54</v>
      </c>
      <c r="J10" s="137"/>
      <c r="K10" s="142" t="s">
        <v>25</v>
      </c>
      <c r="L10" s="137"/>
      <c r="M10" s="137" t="s">
        <v>61</v>
      </c>
    </row>
    <row r="11" spans="1:13" ht="15" customHeight="1">
      <c r="A11" s="144"/>
      <c r="B11" s="144"/>
      <c r="C11" s="145" t="s">
        <v>4</v>
      </c>
      <c r="D11" s="137"/>
      <c r="E11" s="146" t="s">
        <v>0</v>
      </c>
      <c r="F11" s="137"/>
      <c r="G11" s="146" t="s">
        <v>0</v>
      </c>
      <c r="H11" s="137"/>
      <c r="I11" s="147" t="s">
        <v>0</v>
      </c>
      <c r="J11" s="142"/>
      <c r="K11" s="147" t="s">
        <v>0</v>
      </c>
      <c r="L11" s="137"/>
      <c r="M11" s="147" t="s">
        <v>0</v>
      </c>
    </row>
    <row r="12" spans="1:13" ht="15" customHeight="1">
      <c r="A12" s="148"/>
      <c r="B12" s="148"/>
      <c r="D12" s="141"/>
      <c r="E12" s="141"/>
      <c r="F12" s="141"/>
      <c r="G12" s="141"/>
      <c r="H12" s="141"/>
      <c r="K12" s="141"/>
    </row>
    <row r="13" spans="1:13" ht="15" customHeight="1">
      <c r="A13" s="149" t="s">
        <v>107</v>
      </c>
      <c r="D13" s="150"/>
      <c r="E13" s="150">
        <v>60000000</v>
      </c>
      <c r="F13" s="150"/>
      <c r="G13" s="150">
        <v>0</v>
      </c>
      <c r="H13" s="150"/>
      <c r="I13" s="150">
        <v>5000000</v>
      </c>
      <c r="J13" s="150"/>
      <c r="K13" s="150">
        <v>26565198</v>
      </c>
      <c r="L13" s="150"/>
      <c r="M13" s="150">
        <f>SUM(E13:L13)</f>
        <v>91565198</v>
      </c>
    </row>
    <row r="14" spans="1:13" ht="15" customHeight="1">
      <c r="A14" s="149"/>
      <c r="D14" s="150"/>
      <c r="E14" s="150"/>
      <c r="F14" s="150"/>
      <c r="G14" s="150"/>
      <c r="H14" s="150"/>
      <c r="I14" s="150"/>
      <c r="J14" s="150"/>
      <c r="K14" s="150"/>
      <c r="L14" s="150"/>
      <c r="M14" s="150"/>
    </row>
    <row r="15" spans="1:13" ht="15" customHeight="1">
      <c r="A15" s="149" t="s">
        <v>53</v>
      </c>
      <c r="D15" s="151"/>
      <c r="E15" s="150"/>
      <c r="F15" s="151"/>
      <c r="G15" s="151"/>
      <c r="H15" s="151"/>
      <c r="I15" s="150"/>
      <c r="J15" s="151"/>
      <c r="K15" s="150"/>
      <c r="L15" s="150"/>
      <c r="M15" s="150"/>
    </row>
    <row r="16" spans="1:13" ht="15" customHeight="1">
      <c r="A16" s="106" t="s">
        <v>95</v>
      </c>
      <c r="C16" s="140">
        <v>16</v>
      </c>
      <c r="D16" s="151"/>
      <c r="E16" s="150">
        <v>0</v>
      </c>
      <c r="F16" s="150"/>
      <c r="G16" s="150">
        <v>0</v>
      </c>
      <c r="H16" s="150"/>
      <c r="I16" s="150">
        <v>0</v>
      </c>
      <c r="J16" s="150"/>
      <c r="K16" s="150">
        <v>-52000000</v>
      </c>
      <c r="L16" s="150"/>
      <c r="M16" s="150">
        <f>SUM(E16:L16)</f>
        <v>-52000000</v>
      </c>
    </row>
    <row r="17" spans="1:15" ht="15" customHeight="1">
      <c r="A17" s="152" t="s">
        <v>80</v>
      </c>
      <c r="B17" s="149"/>
      <c r="C17" s="129"/>
      <c r="D17" s="151"/>
      <c r="E17" s="153">
        <v>0</v>
      </c>
      <c r="F17" s="154"/>
      <c r="G17" s="153">
        <v>0</v>
      </c>
      <c r="H17" s="154"/>
      <c r="I17" s="153">
        <v>0</v>
      </c>
      <c r="J17" s="154"/>
      <c r="K17" s="153">
        <v>44632940</v>
      </c>
      <c r="L17" s="154"/>
      <c r="M17" s="153">
        <f>SUM(E17:L17)</f>
        <v>44632940</v>
      </c>
    </row>
    <row r="18" spans="1:15" ht="15" customHeight="1">
      <c r="A18" s="149"/>
      <c r="B18" s="148"/>
      <c r="D18" s="150"/>
      <c r="E18" s="150"/>
      <c r="F18" s="150"/>
      <c r="G18" s="150"/>
      <c r="H18" s="150"/>
      <c r="I18" s="150"/>
      <c r="J18" s="150"/>
      <c r="K18" s="150"/>
      <c r="L18" s="150"/>
      <c r="M18" s="150"/>
    </row>
    <row r="19" spans="1:15" ht="15" customHeight="1" thickBot="1">
      <c r="A19" s="155" t="s">
        <v>150</v>
      </c>
      <c r="D19" s="150"/>
      <c r="E19" s="156">
        <f>SUM(E13:E17)</f>
        <v>60000000</v>
      </c>
      <c r="F19" s="150"/>
      <c r="G19" s="156">
        <f>SUM(G13:G17)</f>
        <v>0</v>
      </c>
      <c r="H19" s="150"/>
      <c r="I19" s="156">
        <f>SUM(I13:I17)</f>
        <v>5000000</v>
      </c>
      <c r="J19" s="150"/>
      <c r="K19" s="156">
        <f>SUM(K13:K17)</f>
        <v>19198138</v>
      </c>
      <c r="L19" s="150"/>
      <c r="M19" s="156">
        <f>SUM(M13:M17)</f>
        <v>84198138</v>
      </c>
      <c r="O19" s="138"/>
    </row>
    <row r="20" spans="1:15" ht="15" customHeight="1" thickTop="1">
      <c r="A20" s="155"/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O20" s="138"/>
    </row>
    <row r="21" spans="1:15" ht="15" customHeight="1">
      <c r="A21" s="149" t="s">
        <v>136</v>
      </c>
      <c r="D21" s="150"/>
      <c r="E21" s="150">
        <v>60000000</v>
      </c>
      <c r="F21" s="150"/>
      <c r="G21" s="150">
        <v>0</v>
      </c>
      <c r="H21" s="150"/>
      <c r="I21" s="150">
        <v>8000000</v>
      </c>
      <c r="J21" s="150"/>
      <c r="K21" s="150">
        <v>17195154</v>
      </c>
      <c r="L21" s="150"/>
      <c r="M21" s="150">
        <f>SUM(E21:L21)</f>
        <v>85195154</v>
      </c>
    </row>
    <row r="22" spans="1:15" ht="15" customHeight="1">
      <c r="A22" s="149"/>
      <c r="D22" s="150"/>
      <c r="E22" s="150"/>
      <c r="F22" s="150"/>
      <c r="G22" s="150"/>
      <c r="H22" s="150"/>
      <c r="I22" s="150"/>
      <c r="J22" s="150"/>
      <c r="K22" s="150"/>
      <c r="L22" s="150"/>
      <c r="M22" s="150"/>
    </row>
    <row r="23" spans="1:15" ht="15" customHeight="1">
      <c r="A23" s="149" t="s">
        <v>53</v>
      </c>
      <c r="D23" s="151"/>
      <c r="E23" s="150"/>
      <c r="F23" s="151"/>
      <c r="G23" s="151"/>
      <c r="H23" s="151"/>
      <c r="I23" s="150"/>
      <c r="J23" s="151"/>
      <c r="K23" s="150"/>
      <c r="L23" s="150"/>
      <c r="M23" s="150"/>
    </row>
    <row r="24" spans="1:15" ht="15" customHeight="1">
      <c r="A24" s="106" t="s">
        <v>157</v>
      </c>
      <c r="C24" s="173">
        <v>15</v>
      </c>
      <c r="D24" s="151"/>
      <c r="E24" s="150">
        <v>20000000</v>
      </c>
      <c r="F24" s="151"/>
      <c r="G24" s="151">
        <v>409284207</v>
      </c>
      <c r="H24" s="151"/>
      <c r="I24" s="150">
        <v>0</v>
      </c>
      <c r="J24" s="151"/>
      <c r="K24" s="150">
        <v>0</v>
      </c>
      <c r="L24" s="150"/>
      <c r="M24" s="150">
        <f>SUM(D24:K24)</f>
        <v>429284207</v>
      </c>
    </row>
    <row r="25" spans="1:15" ht="15" customHeight="1">
      <c r="A25" s="106" t="s">
        <v>95</v>
      </c>
      <c r="C25" s="140">
        <v>16</v>
      </c>
      <c r="D25" s="151"/>
      <c r="E25" s="150">
        <v>0</v>
      </c>
      <c r="F25" s="150"/>
      <c r="G25" s="150">
        <v>0</v>
      </c>
      <c r="H25" s="150"/>
      <c r="I25" s="150">
        <v>0</v>
      </c>
      <c r="J25" s="150"/>
      <c r="K25" s="150">
        <v>-44799950</v>
      </c>
      <c r="L25" s="150"/>
      <c r="M25" s="150">
        <f>SUM(E25:L25)</f>
        <v>-44799950</v>
      </c>
    </row>
    <row r="26" spans="1:15" ht="15" customHeight="1">
      <c r="A26" s="152" t="s">
        <v>80</v>
      </c>
      <c r="B26" s="149"/>
      <c r="C26" s="129"/>
      <c r="D26" s="151"/>
      <c r="E26" s="153">
        <v>0</v>
      </c>
      <c r="F26" s="154"/>
      <c r="G26" s="153">
        <v>0</v>
      </c>
      <c r="H26" s="154"/>
      <c r="I26" s="153">
        <v>0</v>
      </c>
      <c r="J26" s="154"/>
      <c r="K26" s="153">
        <v>56074859</v>
      </c>
      <c r="L26" s="154"/>
      <c r="M26" s="153">
        <f>SUM(E26:L26)</f>
        <v>56074859</v>
      </c>
    </row>
    <row r="27" spans="1:15" ht="15" customHeight="1">
      <c r="A27" s="149"/>
      <c r="B27" s="148"/>
      <c r="D27" s="150"/>
      <c r="E27" s="150"/>
      <c r="F27" s="150"/>
      <c r="G27" s="150"/>
      <c r="H27" s="150"/>
      <c r="I27" s="150"/>
      <c r="J27" s="150"/>
      <c r="K27" s="150"/>
      <c r="L27" s="150"/>
      <c r="M27" s="150"/>
    </row>
    <row r="28" spans="1:15" ht="15" customHeight="1" thickBot="1">
      <c r="A28" s="155" t="s">
        <v>154</v>
      </c>
      <c r="D28" s="150"/>
      <c r="E28" s="156">
        <f>SUM(E21:E26)</f>
        <v>80000000</v>
      </c>
      <c r="F28" s="150"/>
      <c r="G28" s="156">
        <f>SUM(G21:G26)</f>
        <v>409284207</v>
      </c>
      <c r="H28" s="150"/>
      <c r="I28" s="156">
        <f>SUM(I21:I26)</f>
        <v>8000000</v>
      </c>
      <c r="J28" s="150"/>
      <c r="K28" s="156">
        <f>SUM(K21:K26)</f>
        <v>28470063</v>
      </c>
      <c r="L28" s="150"/>
      <c r="M28" s="156">
        <f>SUM(M21:M26)</f>
        <v>525754270</v>
      </c>
      <c r="O28" s="138"/>
    </row>
    <row r="29" spans="1:15" ht="15" customHeight="1" thickTop="1">
      <c r="A29" s="155"/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O29" s="138"/>
    </row>
    <row r="30" spans="1:15" ht="15" customHeight="1">
      <c r="A30" s="155"/>
      <c r="D30" s="150"/>
      <c r="E30" s="150"/>
      <c r="F30" s="150"/>
      <c r="G30" s="150"/>
      <c r="H30" s="150"/>
      <c r="I30" s="150"/>
      <c r="J30" s="150"/>
      <c r="K30" s="150"/>
      <c r="L30" s="150"/>
      <c r="M30" s="150"/>
      <c r="O30" s="138"/>
    </row>
    <row r="31" spans="1:15" ht="15" customHeight="1">
      <c r="A31" s="155"/>
      <c r="C31" s="183"/>
      <c r="D31" s="150"/>
      <c r="E31" s="150"/>
      <c r="F31" s="150"/>
      <c r="G31" s="150"/>
      <c r="H31" s="150"/>
      <c r="I31" s="150"/>
      <c r="J31" s="150"/>
      <c r="K31" s="150"/>
      <c r="L31" s="150"/>
      <c r="M31" s="150"/>
      <c r="O31" s="138"/>
    </row>
    <row r="32" spans="1:15" ht="15" customHeight="1">
      <c r="A32" s="155"/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O32" s="138"/>
    </row>
    <row r="33" spans="1:19" ht="15" customHeight="1">
      <c r="A33" s="202" t="s">
        <v>178</v>
      </c>
      <c r="B33" s="202"/>
      <c r="C33" s="202"/>
      <c r="D33" s="202"/>
      <c r="E33" s="202"/>
      <c r="F33" s="202"/>
      <c r="G33" s="202"/>
      <c r="H33" s="202"/>
      <c r="I33" s="202"/>
      <c r="J33" s="202"/>
      <c r="K33" s="202"/>
      <c r="L33" s="202"/>
      <c r="M33" s="202"/>
    </row>
    <row r="34" spans="1:19" ht="15" customHeight="1">
      <c r="A34" s="139" t="s">
        <v>185</v>
      </c>
      <c r="B34" s="139" t="s">
        <v>186</v>
      </c>
      <c r="C34" s="139"/>
      <c r="D34" s="139"/>
      <c r="E34" s="139"/>
      <c r="F34" s="139"/>
      <c r="G34" s="139" t="s">
        <v>187</v>
      </c>
      <c r="H34" s="139"/>
      <c r="I34" s="139"/>
      <c r="J34" s="139"/>
      <c r="K34" s="139"/>
      <c r="L34" s="139"/>
      <c r="M34" s="139"/>
      <c r="N34" s="140"/>
      <c r="O34" s="140"/>
      <c r="P34" s="140"/>
      <c r="Q34" s="140"/>
      <c r="R34" s="140"/>
      <c r="S34" s="140"/>
    </row>
    <row r="35" spans="1:19" ht="15" customHeight="1">
      <c r="A35" s="183"/>
      <c r="B35" s="183"/>
      <c r="C35" s="183"/>
      <c r="D35" s="183"/>
      <c r="E35" s="183"/>
      <c r="F35" s="183"/>
      <c r="G35" s="183"/>
      <c r="H35" s="183"/>
      <c r="I35" s="183"/>
      <c r="J35" s="183"/>
      <c r="K35" s="183"/>
      <c r="L35" s="183"/>
      <c r="M35" s="183"/>
      <c r="N35" s="183"/>
      <c r="O35" s="183"/>
      <c r="P35" s="183"/>
      <c r="Q35" s="183"/>
      <c r="R35" s="183"/>
      <c r="S35" s="183"/>
    </row>
    <row r="36" spans="1:19" ht="5.25" customHeight="1">
      <c r="A36" s="183"/>
      <c r="B36" s="183"/>
      <c r="C36" s="183"/>
      <c r="D36" s="183"/>
      <c r="E36" s="183"/>
      <c r="F36" s="183"/>
      <c r="G36" s="183"/>
      <c r="H36" s="183"/>
      <c r="I36" s="183"/>
      <c r="J36" s="183"/>
      <c r="K36" s="183"/>
      <c r="L36" s="183"/>
      <c r="M36" s="183"/>
      <c r="N36" s="183"/>
      <c r="O36" s="183"/>
      <c r="P36" s="183"/>
      <c r="Q36" s="183"/>
      <c r="R36" s="183"/>
      <c r="S36" s="183"/>
    </row>
    <row r="37" spans="1:19" ht="22.35" customHeight="1">
      <c r="A37" s="197" t="s">
        <v>149</v>
      </c>
      <c r="B37" s="197"/>
      <c r="C37" s="197"/>
      <c r="D37" s="197"/>
      <c r="E37" s="197"/>
      <c r="F37" s="197"/>
      <c r="G37" s="197"/>
      <c r="H37" s="197"/>
      <c r="I37" s="197"/>
      <c r="J37" s="197"/>
      <c r="K37" s="197"/>
      <c r="L37" s="197"/>
      <c r="M37" s="197"/>
    </row>
  </sheetData>
  <mergeCells count="4">
    <mergeCell ref="E6:M6"/>
    <mergeCell ref="I8:K8"/>
    <mergeCell ref="A33:M33"/>
    <mergeCell ref="A37:M37"/>
  </mergeCells>
  <pageMargins left="1" right="1" top="0.5" bottom="0.6" header="0.49" footer="0.4"/>
  <pageSetup paperSize="9" firstPageNumber="8" orientation="landscape" useFirstPageNumber="1" horizontalDpi="1200" verticalDpi="1200" r:id="rId1"/>
  <headerFooter>
    <oddFooter>&amp;R&amp;"Arial,Regular"&amp;9&amp;P</oddFooter>
  </headerFooter>
  <ignoredErrors>
    <ignoredError sqref="M24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1299A-9374-47CB-95C1-6BAFCF6271B9}">
  <sheetPr>
    <tabColor rgb="FF00B050"/>
  </sheetPr>
  <dimension ref="A1:M122"/>
  <sheetViews>
    <sheetView tabSelected="1" zoomScaleNormal="100" zoomScaleSheetLayoutView="85" workbookViewId="0">
      <selection activeCell="D12" sqref="D12"/>
    </sheetView>
  </sheetViews>
  <sheetFormatPr defaultColWidth="9.140625" defaultRowHeight="16.5" customHeight="1"/>
  <cols>
    <col min="1" max="1" width="1.7109375" style="24" customWidth="1"/>
    <col min="2" max="2" width="2" style="24" customWidth="1"/>
    <col min="3" max="3" width="37.7109375" style="24" customWidth="1"/>
    <col min="4" max="4" width="6.42578125" style="23" customWidth="1"/>
    <col min="5" max="5" width="0.85546875" style="24" customWidth="1"/>
    <col min="6" max="6" width="11.7109375" style="66" customWidth="1"/>
    <col min="7" max="7" width="0.85546875" style="24" customWidth="1"/>
    <col min="8" max="8" width="11.7109375" style="66" customWidth="1"/>
    <col min="9" max="9" width="0.85546875" style="24" customWidth="1"/>
    <col min="10" max="10" width="11.7109375" style="66" customWidth="1"/>
    <col min="11" max="11" width="0.85546875" style="66" customWidth="1"/>
    <col min="12" max="12" width="11.7109375" style="66" customWidth="1"/>
    <col min="13" max="13" width="9.140625" style="24"/>
    <col min="14" max="14" width="11.85546875" style="24" bestFit="1" customWidth="1"/>
    <col min="15" max="16384" width="9.140625" style="24"/>
  </cols>
  <sheetData>
    <row r="1" spans="1:12" s="63" customFormat="1" ht="16.5" customHeight="1">
      <c r="A1" s="104" t="s">
        <v>108</v>
      </c>
      <c r="B1" s="78"/>
      <c r="C1" s="78"/>
      <c r="D1" s="23"/>
      <c r="E1" s="82"/>
      <c r="F1" s="85"/>
      <c r="G1" s="82"/>
      <c r="H1" s="85"/>
      <c r="I1" s="82"/>
      <c r="J1" s="84"/>
      <c r="K1" s="85"/>
      <c r="L1" s="84"/>
    </row>
    <row r="2" spans="1:12" s="63" customFormat="1" ht="16.5" customHeight="1">
      <c r="A2" s="64" t="s">
        <v>32</v>
      </c>
      <c r="B2" s="78"/>
      <c r="C2" s="78"/>
      <c r="D2" s="23"/>
      <c r="E2" s="82"/>
      <c r="F2" s="85"/>
      <c r="G2" s="82"/>
      <c r="H2" s="85"/>
      <c r="I2" s="82"/>
      <c r="J2" s="85"/>
      <c r="K2" s="85"/>
      <c r="L2" s="85"/>
    </row>
    <row r="3" spans="1:12" s="63" customFormat="1" ht="16.5" customHeight="1">
      <c r="A3" s="86" t="s">
        <v>152</v>
      </c>
      <c r="B3" s="107"/>
      <c r="C3" s="107"/>
      <c r="D3" s="108"/>
      <c r="E3" s="87"/>
      <c r="F3" s="88"/>
      <c r="G3" s="87"/>
      <c r="H3" s="88"/>
      <c r="I3" s="87"/>
      <c r="J3" s="88"/>
      <c r="K3" s="88"/>
      <c r="L3" s="88"/>
    </row>
    <row r="4" spans="1:12" s="63" customFormat="1" ht="16.5" customHeight="1">
      <c r="A4" s="64"/>
      <c r="B4" s="78"/>
      <c r="C4" s="78"/>
      <c r="D4" s="23"/>
      <c r="E4" s="82"/>
      <c r="F4" s="85"/>
      <c r="G4" s="82"/>
      <c r="H4" s="85"/>
      <c r="I4" s="82"/>
      <c r="J4" s="85"/>
      <c r="K4" s="85"/>
      <c r="L4" s="85"/>
    </row>
    <row r="5" spans="1:12" s="63" customFormat="1" ht="16.5" customHeight="1">
      <c r="A5" s="64"/>
      <c r="B5" s="78"/>
      <c r="C5" s="78"/>
      <c r="D5" s="23"/>
      <c r="E5" s="82"/>
      <c r="F5" s="85"/>
      <c r="G5" s="82"/>
      <c r="H5" s="85"/>
      <c r="I5" s="82"/>
      <c r="J5" s="85"/>
      <c r="K5" s="85"/>
      <c r="L5" s="85"/>
    </row>
    <row r="6" spans="1:12" s="63" customFormat="1" ht="16.5" customHeight="1">
      <c r="A6" s="64"/>
      <c r="B6" s="78"/>
      <c r="C6" s="78"/>
      <c r="D6" s="23"/>
      <c r="E6" s="82"/>
      <c r="F6" s="188" t="s">
        <v>87</v>
      </c>
      <c r="G6" s="188"/>
      <c r="H6" s="188"/>
      <c r="I6" s="82"/>
      <c r="J6" s="188" t="s">
        <v>88</v>
      </c>
      <c r="K6" s="188"/>
      <c r="L6" s="188"/>
    </row>
    <row r="7" spans="1:12" s="63" customFormat="1" ht="16.5" customHeight="1">
      <c r="A7" s="78"/>
      <c r="B7" s="78"/>
      <c r="C7" s="78"/>
      <c r="D7" s="23"/>
      <c r="E7" s="82"/>
      <c r="F7" s="189" t="s">
        <v>86</v>
      </c>
      <c r="G7" s="189"/>
      <c r="H7" s="189"/>
      <c r="I7" s="23"/>
      <c r="J7" s="190" t="s">
        <v>86</v>
      </c>
      <c r="K7" s="190"/>
      <c r="L7" s="190"/>
    </row>
    <row r="8" spans="1:12" ht="16.5" customHeight="1">
      <c r="E8" s="66"/>
      <c r="F8" s="27" t="s">
        <v>123</v>
      </c>
      <c r="G8" s="30"/>
      <c r="H8" s="27" t="s">
        <v>106</v>
      </c>
      <c r="I8" s="30"/>
      <c r="J8" s="27" t="s">
        <v>123</v>
      </c>
      <c r="K8" s="30"/>
      <c r="L8" s="27" t="s">
        <v>106</v>
      </c>
    </row>
    <row r="9" spans="1:12" s="63" customFormat="1" ht="16.5" customHeight="1">
      <c r="A9" s="24"/>
      <c r="B9" s="24"/>
      <c r="C9" s="24"/>
      <c r="D9" s="77" t="s">
        <v>4</v>
      </c>
      <c r="E9" s="24"/>
      <c r="F9" s="91" t="s">
        <v>0</v>
      </c>
      <c r="G9" s="92"/>
      <c r="H9" s="91" t="s">
        <v>0</v>
      </c>
      <c r="I9" s="66"/>
      <c r="J9" s="91" t="s">
        <v>0</v>
      </c>
      <c r="K9" s="92"/>
      <c r="L9" s="91" t="s">
        <v>0</v>
      </c>
    </row>
    <row r="10" spans="1:12" s="63" customFormat="1" ht="16.5" customHeight="1">
      <c r="A10" s="24"/>
      <c r="B10" s="24"/>
      <c r="C10" s="24"/>
      <c r="D10" s="31"/>
      <c r="E10" s="24"/>
      <c r="F10" s="92"/>
      <c r="G10" s="109"/>
      <c r="H10" s="92"/>
      <c r="I10" s="24"/>
      <c r="J10" s="92"/>
      <c r="K10" s="109"/>
      <c r="L10" s="92"/>
    </row>
    <row r="11" spans="1:12" ht="16.5" customHeight="1">
      <c r="A11" s="64" t="s">
        <v>27</v>
      </c>
      <c r="B11" s="63"/>
      <c r="C11" s="63"/>
      <c r="D11" s="31"/>
      <c r="E11" s="23"/>
      <c r="F11" s="94"/>
      <c r="G11" s="23"/>
      <c r="H11" s="94"/>
      <c r="I11" s="23"/>
      <c r="J11" s="90"/>
      <c r="K11" s="90"/>
      <c r="L11" s="90"/>
    </row>
    <row r="12" spans="1:12" ht="16.5" customHeight="1">
      <c r="A12" s="24" t="s">
        <v>65</v>
      </c>
      <c r="B12" s="63"/>
      <c r="C12" s="63"/>
      <c r="D12" s="110"/>
      <c r="E12" s="23"/>
      <c r="F12" s="3">
        <v>85084760</v>
      </c>
      <c r="G12" s="10"/>
      <c r="H12" s="3">
        <v>58462621</v>
      </c>
      <c r="I12" s="10"/>
      <c r="J12" s="3">
        <v>62538174</v>
      </c>
      <c r="K12" s="10"/>
      <c r="L12" s="3">
        <v>54608087</v>
      </c>
    </row>
    <row r="13" spans="1:12" ht="16.5" customHeight="1">
      <c r="A13" s="24" t="s">
        <v>34</v>
      </c>
      <c r="B13" s="63"/>
      <c r="C13" s="63"/>
      <c r="E13" s="23"/>
      <c r="F13" s="3"/>
      <c r="G13" s="10"/>
      <c r="H13" s="3"/>
      <c r="I13" s="10"/>
      <c r="J13" s="3"/>
      <c r="K13" s="10"/>
      <c r="L13" s="3"/>
    </row>
    <row r="14" spans="1:12" ht="16.5" customHeight="1">
      <c r="A14" s="64"/>
      <c r="B14" s="69" t="s">
        <v>100</v>
      </c>
      <c r="C14" s="69"/>
      <c r="E14" s="23"/>
      <c r="F14" s="3"/>
      <c r="G14" s="10"/>
      <c r="H14" s="3"/>
      <c r="I14" s="10"/>
      <c r="J14" s="3"/>
      <c r="K14" s="10"/>
      <c r="L14" s="3"/>
    </row>
    <row r="15" spans="1:12" ht="16.5" customHeight="1">
      <c r="A15" s="64"/>
      <c r="B15" s="69"/>
      <c r="C15" s="69" t="s">
        <v>73</v>
      </c>
      <c r="D15" s="23">
        <v>12</v>
      </c>
      <c r="E15" s="23"/>
      <c r="F15" s="3">
        <v>792026</v>
      </c>
      <c r="G15" s="10"/>
      <c r="H15" s="3">
        <v>862450</v>
      </c>
      <c r="I15" s="10"/>
      <c r="J15" s="3">
        <v>470518</v>
      </c>
      <c r="K15" s="10"/>
      <c r="L15" s="3">
        <v>543766</v>
      </c>
    </row>
    <row r="16" spans="1:12" ht="16.5" customHeight="1">
      <c r="A16" s="64"/>
      <c r="B16" s="69" t="s">
        <v>120</v>
      </c>
      <c r="C16" s="69"/>
      <c r="D16" s="23">
        <v>12</v>
      </c>
      <c r="E16" s="23"/>
      <c r="F16" s="3">
        <v>1399682</v>
      </c>
      <c r="G16" s="10"/>
      <c r="H16" s="3">
        <v>1400027</v>
      </c>
      <c r="I16" s="10"/>
      <c r="J16" s="3">
        <v>1399682</v>
      </c>
      <c r="K16" s="10"/>
      <c r="L16" s="3">
        <v>1400027</v>
      </c>
    </row>
    <row r="17" spans="1:12" ht="16.5" customHeight="1">
      <c r="A17" s="64"/>
      <c r="B17" s="111" t="s">
        <v>139</v>
      </c>
      <c r="C17" s="111"/>
      <c r="D17" s="23">
        <v>12</v>
      </c>
      <c r="E17" s="23"/>
      <c r="F17" s="3">
        <v>218243</v>
      </c>
      <c r="G17" s="10"/>
      <c r="H17" s="3">
        <v>215940</v>
      </c>
      <c r="I17" s="10"/>
      <c r="J17" s="3">
        <v>8975</v>
      </c>
      <c r="K17" s="10"/>
      <c r="L17" s="3">
        <v>12830</v>
      </c>
    </row>
    <row r="18" spans="1:12" ht="16.5" customHeight="1">
      <c r="A18" s="64"/>
      <c r="B18" s="111" t="s">
        <v>116</v>
      </c>
      <c r="C18" s="111"/>
      <c r="D18" s="24"/>
      <c r="F18" s="24"/>
      <c r="H18" s="24"/>
      <c r="J18" s="24"/>
      <c r="K18" s="24"/>
      <c r="L18" s="24"/>
    </row>
    <row r="19" spans="1:12" ht="16.5" customHeight="1">
      <c r="A19" s="64"/>
      <c r="B19" s="111"/>
      <c r="C19" s="111" t="s">
        <v>115</v>
      </c>
      <c r="D19" s="23">
        <v>9</v>
      </c>
      <c r="E19" s="23"/>
      <c r="F19" s="3">
        <v>-10999</v>
      </c>
      <c r="G19" s="10"/>
      <c r="H19" s="3">
        <v>-29635</v>
      </c>
      <c r="I19" s="10"/>
      <c r="J19" s="3">
        <v>-10999</v>
      </c>
      <c r="K19" s="10"/>
      <c r="L19" s="3">
        <v>-29635</v>
      </c>
    </row>
    <row r="20" spans="1:12" ht="16.5" customHeight="1">
      <c r="A20" s="64"/>
      <c r="B20" s="68" t="s">
        <v>35</v>
      </c>
      <c r="C20" s="68"/>
      <c r="D20" s="23">
        <v>18</v>
      </c>
      <c r="E20" s="23"/>
      <c r="F20" s="3">
        <v>0</v>
      </c>
      <c r="G20" s="10"/>
      <c r="H20" s="3">
        <v>0</v>
      </c>
      <c r="I20" s="10"/>
      <c r="J20" s="3">
        <v>-282210</v>
      </c>
      <c r="K20" s="10"/>
      <c r="L20" s="3">
        <v>-320554</v>
      </c>
    </row>
    <row r="21" spans="1:12" ht="16.5" customHeight="1">
      <c r="A21" s="64"/>
      <c r="B21" s="68" t="s">
        <v>45</v>
      </c>
      <c r="C21" s="68"/>
      <c r="E21" s="23"/>
      <c r="F21" s="3">
        <v>248257</v>
      </c>
      <c r="G21" s="10"/>
      <c r="H21" s="3">
        <v>192385</v>
      </c>
      <c r="I21" s="10"/>
      <c r="J21" s="3">
        <v>248257</v>
      </c>
      <c r="K21" s="10"/>
      <c r="L21" s="3">
        <v>192385</v>
      </c>
    </row>
    <row r="22" spans="1:12" ht="16.5" customHeight="1">
      <c r="A22" s="64"/>
      <c r="B22" s="68" t="s">
        <v>138</v>
      </c>
      <c r="C22" s="68"/>
      <c r="D22" s="23">
        <v>18</v>
      </c>
      <c r="E22" s="23"/>
      <c r="F22" s="3">
        <v>0</v>
      </c>
      <c r="G22" s="10"/>
      <c r="H22" s="3">
        <v>0</v>
      </c>
      <c r="I22" s="10"/>
      <c r="J22" s="3">
        <v>-30599523</v>
      </c>
      <c r="K22" s="10"/>
      <c r="L22" s="3">
        <v>-4999950</v>
      </c>
    </row>
    <row r="23" spans="1:12" ht="16.5" customHeight="1">
      <c r="A23" s="64"/>
      <c r="B23" s="69" t="s">
        <v>30</v>
      </c>
      <c r="C23" s="69"/>
      <c r="E23" s="23"/>
      <c r="F23" s="3">
        <v>870493</v>
      </c>
      <c r="G23" s="10"/>
      <c r="H23" s="3">
        <v>840433</v>
      </c>
      <c r="I23" s="10"/>
      <c r="J23" s="3">
        <v>632477</v>
      </c>
      <c r="K23" s="10"/>
      <c r="L23" s="3">
        <v>610470</v>
      </c>
    </row>
    <row r="24" spans="1:12" ht="16.5" customHeight="1">
      <c r="A24" s="64"/>
      <c r="B24" s="69" t="s">
        <v>162</v>
      </c>
      <c r="C24" s="69"/>
      <c r="E24" s="23"/>
      <c r="F24" s="66">
        <v>-84</v>
      </c>
      <c r="G24" s="10"/>
      <c r="H24" s="66">
        <v>-225</v>
      </c>
      <c r="I24" s="10"/>
      <c r="J24" s="66">
        <v>0</v>
      </c>
      <c r="K24" s="10"/>
      <c r="L24" s="66">
        <v>0</v>
      </c>
    </row>
    <row r="25" spans="1:12" ht="16.5" customHeight="1">
      <c r="A25" s="64"/>
      <c r="B25" s="111" t="s">
        <v>163</v>
      </c>
      <c r="C25" s="69"/>
      <c r="D25" s="23">
        <v>11</v>
      </c>
      <c r="E25" s="23"/>
      <c r="F25" s="3">
        <v>-102501</v>
      </c>
      <c r="G25" s="10"/>
      <c r="H25" s="3">
        <v>-59108</v>
      </c>
      <c r="I25" s="10"/>
      <c r="J25" s="3">
        <v>0</v>
      </c>
      <c r="K25" s="10"/>
      <c r="L25" s="3">
        <v>0</v>
      </c>
    </row>
    <row r="26" spans="1:12" ht="16.5" customHeight="1">
      <c r="A26" s="64"/>
      <c r="B26" s="111" t="s">
        <v>164</v>
      </c>
      <c r="C26" s="69"/>
      <c r="D26" s="172">
        <v>10</v>
      </c>
      <c r="E26" s="172"/>
      <c r="F26" s="3">
        <v>1013203</v>
      </c>
      <c r="G26" s="10"/>
      <c r="H26" s="3">
        <v>-582478</v>
      </c>
      <c r="I26" s="10"/>
      <c r="J26" s="3">
        <v>394829</v>
      </c>
      <c r="K26" s="10"/>
      <c r="L26" s="3">
        <v>42774</v>
      </c>
    </row>
    <row r="27" spans="1:12" ht="16.5" customHeight="1">
      <c r="A27" s="65"/>
      <c r="B27" s="68" t="s">
        <v>48</v>
      </c>
      <c r="C27" s="68"/>
      <c r="D27" s="24"/>
      <c r="K27" s="24"/>
    </row>
    <row r="28" spans="1:12" ht="16.5" customHeight="1">
      <c r="A28" s="65"/>
      <c r="B28" s="112" t="s">
        <v>89</v>
      </c>
      <c r="C28" s="112"/>
      <c r="E28" s="23"/>
      <c r="F28" s="3">
        <v>-30341056</v>
      </c>
      <c r="G28" s="10"/>
      <c r="H28" s="3">
        <v>-4852624</v>
      </c>
      <c r="I28" s="10"/>
      <c r="J28" s="3">
        <v>-10452211</v>
      </c>
      <c r="K28" s="10"/>
      <c r="L28" s="3">
        <v>-8196703</v>
      </c>
    </row>
    <row r="29" spans="1:12" ht="16.5" customHeight="1">
      <c r="A29" s="65"/>
      <c r="B29" s="112" t="s">
        <v>90</v>
      </c>
      <c r="C29" s="68"/>
      <c r="E29" s="23"/>
      <c r="F29" s="3">
        <v>418391</v>
      </c>
      <c r="G29" s="10"/>
      <c r="H29" s="3">
        <v>439777</v>
      </c>
      <c r="I29" s="10"/>
      <c r="J29" s="3">
        <v>-138664</v>
      </c>
      <c r="K29" s="10"/>
      <c r="L29" s="3">
        <v>195579</v>
      </c>
    </row>
    <row r="30" spans="1:12" ht="16.5" customHeight="1">
      <c r="A30" s="64"/>
      <c r="B30" s="112" t="s">
        <v>91</v>
      </c>
      <c r="C30" s="112"/>
      <c r="E30" s="23"/>
      <c r="F30" s="3">
        <v>11935687</v>
      </c>
      <c r="G30" s="10"/>
      <c r="H30" s="3">
        <v>12997964</v>
      </c>
      <c r="I30" s="10"/>
      <c r="J30" s="3">
        <v>2597324</v>
      </c>
      <c r="K30" s="10"/>
      <c r="L30" s="3">
        <v>16065026</v>
      </c>
    </row>
    <row r="31" spans="1:12" ht="16.5" customHeight="1">
      <c r="A31" s="64"/>
      <c r="B31" s="112" t="s">
        <v>92</v>
      </c>
      <c r="C31" s="112"/>
      <c r="E31" s="23"/>
      <c r="F31" s="4">
        <v>2002604</v>
      </c>
      <c r="G31" s="10"/>
      <c r="H31" s="4">
        <v>-333012</v>
      </c>
      <c r="I31" s="10"/>
      <c r="J31" s="4">
        <v>1630705</v>
      </c>
      <c r="K31" s="10"/>
      <c r="L31" s="4">
        <v>-170649</v>
      </c>
    </row>
    <row r="32" spans="1:12" s="63" customFormat="1" ht="16.5" customHeight="1">
      <c r="A32" s="24"/>
      <c r="D32" s="23"/>
      <c r="E32" s="23"/>
      <c r="F32" s="94"/>
      <c r="G32" s="23"/>
      <c r="H32" s="94"/>
      <c r="I32" s="23"/>
      <c r="J32" s="3"/>
      <c r="K32" s="10"/>
      <c r="L32" s="3"/>
    </row>
    <row r="33" spans="1:12" s="63" customFormat="1" ht="16.5" customHeight="1">
      <c r="A33" s="111" t="s">
        <v>142</v>
      </c>
      <c r="B33" s="111"/>
      <c r="C33" s="111"/>
      <c r="D33" s="23"/>
      <c r="E33" s="23"/>
      <c r="F33" s="113">
        <f>SUM(F12:F31)</f>
        <v>73528706</v>
      </c>
      <c r="G33" s="113"/>
      <c r="H33" s="113">
        <f>SUM(H12:H31)</f>
        <v>69554515</v>
      </c>
      <c r="I33" s="113"/>
      <c r="J33" s="113">
        <f>SUM(J12:J31)</f>
        <v>28437334</v>
      </c>
      <c r="K33" s="113"/>
      <c r="L33" s="113">
        <f>SUM(L12:L31)</f>
        <v>59953453</v>
      </c>
    </row>
    <row r="34" spans="1:12" s="63" customFormat="1" ht="16.5" customHeight="1">
      <c r="A34" s="114" t="s">
        <v>84</v>
      </c>
      <c r="B34" s="114"/>
      <c r="C34" s="114"/>
      <c r="D34" s="23"/>
      <c r="E34" s="23"/>
      <c r="F34" s="4">
        <v>-12760811</v>
      </c>
      <c r="G34" s="10"/>
      <c r="H34" s="4">
        <v>-8084146</v>
      </c>
      <c r="I34" s="10"/>
      <c r="J34" s="4">
        <v>-9086068</v>
      </c>
      <c r="K34" s="10"/>
      <c r="L34" s="4">
        <v>-7585259</v>
      </c>
    </row>
    <row r="35" spans="1:12" s="63" customFormat="1" ht="16.5" customHeight="1">
      <c r="A35" s="24"/>
      <c r="D35" s="23"/>
      <c r="E35" s="23"/>
      <c r="F35" s="94"/>
      <c r="G35" s="23"/>
      <c r="H35" s="94"/>
      <c r="I35" s="23"/>
      <c r="J35" s="3"/>
      <c r="K35" s="3"/>
      <c r="L35" s="3"/>
    </row>
    <row r="36" spans="1:12" ht="16.5" customHeight="1">
      <c r="A36" s="111" t="s">
        <v>171</v>
      </c>
      <c r="B36" s="48"/>
      <c r="C36" s="78"/>
      <c r="E36" s="23"/>
      <c r="F36" s="6">
        <f>SUM(F33:F35)</f>
        <v>60767895</v>
      </c>
      <c r="G36" s="23"/>
      <c r="H36" s="6">
        <f>SUM(H33:H35)</f>
        <v>61470369</v>
      </c>
      <c r="I36" s="23"/>
      <c r="J36" s="6">
        <f>SUM(J33:J35)</f>
        <v>19351266</v>
      </c>
      <c r="K36" s="3"/>
      <c r="L36" s="6">
        <f>SUM(L33:L35)</f>
        <v>52368194</v>
      </c>
    </row>
    <row r="37" spans="1:12" ht="16.5" customHeight="1">
      <c r="A37" s="65"/>
      <c r="B37" s="48"/>
      <c r="C37" s="78"/>
      <c r="E37" s="23"/>
      <c r="F37" s="7"/>
      <c r="G37" s="23"/>
      <c r="H37" s="7"/>
      <c r="I37" s="23"/>
      <c r="J37" s="7"/>
      <c r="K37" s="3"/>
      <c r="L37" s="7"/>
    </row>
    <row r="38" spans="1:12" ht="16.5" customHeight="1">
      <c r="A38" s="65"/>
      <c r="B38" s="48"/>
      <c r="C38" s="78"/>
      <c r="E38" s="23"/>
      <c r="F38" s="7"/>
      <c r="G38" s="23"/>
      <c r="H38" s="7"/>
      <c r="I38" s="23"/>
      <c r="J38" s="7"/>
      <c r="K38" s="3"/>
      <c r="L38" s="7"/>
    </row>
    <row r="39" spans="1:12" ht="16.5" customHeight="1">
      <c r="A39" s="65"/>
      <c r="B39" s="48"/>
      <c r="C39" s="78"/>
      <c r="E39" s="23"/>
      <c r="F39" s="7"/>
      <c r="G39" s="23"/>
      <c r="H39" s="7"/>
      <c r="I39" s="23"/>
      <c r="J39" s="7"/>
      <c r="K39" s="3"/>
      <c r="L39" s="7"/>
    </row>
    <row r="40" spans="1:12" ht="16.5" customHeight="1">
      <c r="A40" s="65"/>
      <c r="B40" s="180"/>
      <c r="C40" s="179"/>
      <c r="D40" s="182"/>
      <c r="E40" s="182"/>
      <c r="F40" s="7"/>
      <c r="G40" s="182"/>
      <c r="H40" s="7"/>
      <c r="I40" s="182"/>
      <c r="J40" s="7"/>
      <c r="K40" s="3"/>
      <c r="L40" s="7"/>
    </row>
    <row r="41" spans="1:12" ht="16.5" customHeight="1">
      <c r="A41" s="65"/>
      <c r="B41" s="180"/>
      <c r="C41" s="179"/>
      <c r="D41" s="182"/>
      <c r="E41" s="182"/>
      <c r="F41" s="7"/>
      <c r="G41" s="182"/>
      <c r="H41" s="7"/>
      <c r="I41" s="182"/>
      <c r="J41" s="7"/>
      <c r="K41" s="3"/>
      <c r="L41" s="7"/>
    </row>
    <row r="42" spans="1:12" ht="16.5" customHeight="1">
      <c r="A42" s="65"/>
      <c r="B42" s="180"/>
      <c r="C42" s="179"/>
      <c r="D42" s="182"/>
      <c r="E42" s="182"/>
      <c r="F42" s="7"/>
      <c r="G42" s="182"/>
      <c r="H42" s="7"/>
      <c r="I42" s="182"/>
      <c r="J42" s="7"/>
      <c r="K42" s="3"/>
      <c r="L42" s="7"/>
    </row>
    <row r="43" spans="1:12" ht="16.5" customHeight="1">
      <c r="A43" s="65"/>
      <c r="B43" s="48"/>
      <c r="C43" s="78"/>
      <c r="E43" s="23"/>
      <c r="F43" s="7"/>
      <c r="G43" s="23"/>
      <c r="H43" s="7"/>
      <c r="I43" s="23"/>
      <c r="J43" s="7"/>
      <c r="K43" s="3"/>
      <c r="L43" s="7"/>
    </row>
    <row r="44" spans="1:12" ht="16.5" customHeight="1">
      <c r="A44" s="115"/>
      <c r="E44" s="23"/>
      <c r="F44" s="7"/>
      <c r="G44" s="23"/>
      <c r="H44" s="7"/>
      <c r="I44" s="23"/>
      <c r="J44" s="7"/>
      <c r="K44" s="3"/>
      <c r="L44" s="7"/>
    </row>
    <row r="45" spans="1:12" ht="16.5" customHeight="1">
      <c r="A45" s="206" t="s">
        <v>182</v>
      </c>
      <c r="B45" s="206"/>
      <c r="C45" s="206"/>
      <c r="D45" s="206"/>
      <c r="E45" s="206"/>
      <c r="F45" s="206"/>
      <c r="G45" s="206"/>
      <c r="H45" s="206"/>
      <c r="I45" s="206"/>
      <c r="J45" s="206"/>
      <c r="K45" s="206"/>
      <c r="L45" s="206"/>
    </row>
    <row r="46" spans="1:12" ht="16.5" customHeight="1">
      <c r="A46" s="24" t="s">
        <v>188</v>
      </c>
      <c r="C46" s="24" t="s">
        <v>189</v>
      </c>
      <c r="D46" s="24"/>
      <c r="F46" s="24"/>
      <c r="H46" s="24" t="s">
        <v>190</v>
      </c>
      <c r="J46" s="24"/>
      <c r="K46" s="24"/>
      <c r="L46" s="24"/>
    </row>
    <row r="47" spans="1:12" ht="16.5" customHeigh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</row>
    <row r="48" spans="1:12" ht="15" customHeight="1">
      <c r="A48" s="116"/>
      <c r="B48" s="117"/>
      <c r="C48" s="117"/>
      <c r="D48" s="117"/>
      <c r="E48" s="117"/>
      <c r="F48" s="118"/>
      <c r="G48" s="117"/>
      <c r="H48" s="118"/>
      <c r="I48" s="117"/>
      <c r="J48" s="118"/>
      <c r="K48" s="117"/>
      <c r="L48" s="118"/>
    </row>
    <row r="49" spans="1:12" ht="22.35" customHeight="1">
      <c r="A49" s="204" t="str">
        <f>'8'!A37:M37</f>
        <v>The accompanying condensed notes are an integral part of these interim financial information.</v>
      </c>
      <c r="B49" s="204"/>
      <c r="C49" s="204"/>
      <c r="D49" s="204"/>
      <c r="E49" s="204"/>
      <c r="F49" s="204"/>
      <c r="G49" s="204"/>
      <c r="H49" s="205"/>
      <c r="I49" s="204"/>
      <c r="J49" s="205"/>
      <c r="K49" s="204"/>
      <c r="L49" s="205"/>
    </row>
    <row r="50" spans="1:12" ht="16.5" customHeight="1">
      <c r="A50" s="78" t="s">
        <v>108</v>
      </c>
      <c r="B50" s="78"/>
      <c r="C50" s="78"/>
      <c r="E50" s="82"/>
      <c r="F50" s="85"/>
      <c r="G50" s="82"/>
      <c r="H50" s="85"/>
      <c r="I50" s="82"/>
      <c r="J50" s="84"/>
      <c r="K50" s="85"/>
      <c r="L50" s="84"/>
    </row>
    <row r="51" spans="1:12" ht="16.5" customHeight="1">
      <c r="A51" s="64" t="s">
        <v>74</v>
      </c>
      <c r="B51" s="78"/>
      <c r="C51" s="78"/>
      <c r="E51" s="82"/>
      <c r="F51" s="85"/>
      <c r="G51" s="82"/>
      <c r="H51" s="85"/>
      <c r="I51" s="82"/>
      <c r="J51" s="85"/>
      <c r="K51" s="85"/>
      <c r="L51" s="85"/>
    </row>
    <row r="52" spans="1:12" ht="16.5" customHeight="1">
      <c r="A52" s="107" t="s">
        <v>152</v>
      </c>
      <c r="B52" s="107"/>
      <c r="C52" s="107"/>
      <c r="D52" s="108"/>
      <c r="E52" s="87"/>
      <c r="F52" s="88"/>
      <c r="G52" s="87"/>
      <c r="H52" s="88"/>
      <c r="I52" s="87"/>
      <c r="J52" s="88"/>
      <c r="K52" s="88"/>
      <c r="L52" s="88"/>
    </row>
    <row r="53" spans="1:12" ht="16.5" customHeight="1">
      <c r="A53" s="78"/>
      <c r="B53" s="78"/>
      <c r="C53" s="78"/>
      <c r="E53" s="82"/>
      <c r="F53" s="85"/>
      <c r="G53" s="82"/>
      <c r="H53" s="85"/>
      <c r="I53" s="82"/>
      <c r="J53" s="85"/>
      <c r="K53" s="85"/>
      <c r="L53" s="85"/>
    </row>
    <row r="54" spans="1:12" ht="16.5" customHeight="1">
      <c r="A54" s="78"/>
      <c r="B54" s="78"/>
      <c r="C54" s="78"/>
      <c r="E54" s="82"/>
      <c r="F54" s="85"/>
      <c r="G54" s="82"/>
      <c r="H54" s="85"/>
      <c r="I54" s="82"/>
      <c r="J54" s="85"/>
      <c r="K54" s="85"/>
      <c r="L54" s="85"/>
    </row>
    <row r="55" spans="1:12" ht="16.5" customHeight="1">
      <c r="A55" s="78"/>
      <c r="B55" s="78"/>
      <c r="C55" s="78"/>
      <c r="E55" s="82"/>
      <c r="F55" s="188" t="s">
        <v>87</v>
      </c>
      <c r="G55" s="188"/>
      <c r="H55" s="188"/>
      <c r="I55" s="82"/>
      <c r="J55" s="188" t="s">
        <v>88</v>
      </c>
      <c r="K55" s="188"/>
      <c r="L55" s="188"/>
    </row>
    <row r="56" spans="1:12" ht="16.5" customHeight="1">
      <c r="A56" s="78"/>
      <c r="B56" s="78"/>
      <c r="C56" s="78"/>
      <c r="E56" s="82"/>
      <c r="F56" s="189" t="s">
        <v>86</v>
      </c>
      <c r="G56" s="189"/>
      <c r="H56" s="189"/>
      <c r="I56" s="23"/>
      <c r="J56" s="190" t="s">
        <v>86</v>
      </c>
      <c r="K56" s="190"/>
      <c r="L56" s="190"/>
    </row>
    <row r="57" spans="1:12" ht="16.5" customHeight="1">
      <c r="E57" s="66"/>
      <c r="F57" s="27" t="s">
        <v>123</v>
      </c>
      <c r="G57" s="30"/>
      <c r="H57" s="27" t="s">
        <v>106</v>
      </c>
      <c r="I57" s="30"/>
      <c r="J57" s="27" t="s">
        <v>123</v>
      </c>
      <c r="K57" s="30"/>
      <c r="L57" s="27" t="s">
        <v>106</v>
      </c>
    </row>
    <row r="58" spans="1:12" s="63" customFormat="1" ht="16.5" customHeight="1">
      <c r="A58" s="24"/>
      <c r="B58" s="24"/>
      <c r="C58" s="24"/>
      <c r="D58" s="77" t="s">
        <v>4</v>
      </c>
      <c r="E58" s="24"/>
      <c r="F58" s="91" t="s">
        <v>0</v>
      </c>
      <c r="G58" s="92"/>
      <c r="H58" s="91" t="s">
        <v>0</v>
      </c>
      <c r="I58" s="66"/>
      <c r="J58" s="91" t="s">
        <v>0</v>
      </c>
      <c r="K58" s="92"/>
      <c r="L58" s="91" t="s">
        <v>0</v>
      </c>
    </row>
    <row r="59" spans="1:12" s="63" customFormat="1" ht="16.5" customHeight="1">
      <c r="A59" s="24"/>
      <c r="B59" s="24"/>
      <c r="C59" s="24"/>
      <c r="D59" s="31"/>
      <c r="E59" s="24"/>
      <c r="F59" s="92"/>
      <c r="G59" s="109"/>
      <c r="H59" s="92"/>
      <c r="I59" s="24"/>
      <c r="J59" s="92"/>
      <c r="K59" s="109"/>
      <c r="L59" s="92"/>
    </row>
    <row r="60" spans="1:12" ht="16.5" customHeight="1">
      <c r="A60" s="105" t="s">
        <v>58</v>
      </c>
      <c r="B60" s="63"/>
      <c r="C60" s="63"/>
      <c r="E60" s="23"/>
      <c r="F60" s="94"/>
      <c r="G60" s="23"/>
      <c r="H60" s="94"/>
      <c r="I60" s="23"/>
      <c r="J60" s="9"/>
      <c r="K60" s="10"/>
      <c r="L60" s="9"/>
    </row>
    <row r="61" spans="1:12" ht="16.5" customHeight="1">
      <c r="A61" s="69" t="s">
        <v>85</v>
      </c>
      <c r="B61" s="69"/>
      <c r="C61" s="69"/>
      <c r="E61" s="23"/>
    </row>
    <row r="62" spans="1:12" ht="16.5" customHeight="1">
      <c r="A62" s="115"/>
      <c r="B62" s="24" t="s">
        <v>73</v>
      </c>
      <c r="D62" s="23">
        <v>12</v>
      </c>
      <c r="E62" s="23"/>
      <c r="F62" s="7">
        <v>-330381</v>
      </c>
      <c r="G62" s="69"/>
      <c r="H62" s="7">
        <v>-292667</v>
      </c>
      <c r="I62" s="69"/>
      <c r="J62" s="7">
        <v>-291690</v>
      </c>
      <c r="K62" s="69"/>
      <c r="L62" s="7">
        <v>-204437</v>
      </c>
    </row>
    <row r="63" spans="1:12" ht="16.5" customHeight="1">
      <c r="A63" s="68" t="s">
        <v>33</v>
      </c>
      <c r="B63" s="68"/>
      <c r="C63" s="63"/>
      <c r="E63" s="23"/>
      <c r="F63" s="34">
        <v>0</v>
      </c>
      <c r="G63" s="69"/>
      <c r="H63" s="34">
        <v>-738224</v>
      </c>
      <c r="I63" s="69"/>
      <c r="J63" s="34">
        <v>0</v>
      </c>
      <c r="K63" s="69"/>
      <c r="L63" s="34">
        <v>0</v>
      </c>
    </row>
    <row r="64" spans="1:12" ht="16.5" customHeight="1">
      <c r="A64" s="68" t="s">
        <v>165</v>
      </c>
      <c r="B64" s="68"/>
      <c r="C64" s="69"/>
      <c r="D64" s="23">
        <v>18</v>
      </c>
      <c r="E64" s="23"/>
      <c r="F64" s="66">
        <v>0</v>
      </c>
      <c r="H64" s="66">
        <v>0</v>
      </c>
      <c r="J64" s="66">
        <v>-10000000</v>
      </c>
      <c r="L64" s="66">
        <v>-2000000</v>
      </c>
    </row>
    <row r="65" spans="1:12" ht="16.5" customHeight="1">
      <c r="A65" s="68" t="s">
        <v>93</v>
      </c>
      <c r="B65" s="68"/>
      <c r="C65" s="69"/>
      <c r="E65" s="23"/>
      <c r="F65" s="24"/>
      <c r="H65" s="24"/>
      <c r="J65" s="24"/>
      <c r="K65" s="24"/>
      <c r="L65" s="24"/>
    </row>
    <row r="66" spans="1:12" ht="16.5" customHeight="1">
      <c r="A66" s="68"/>
      <c r="B66" s="68" t="s">
        <v>105</v>
      </c>
      <c r="C66" s="69"/>
      <c r="D66" s="23">
        <v>18</v>
      </c>
      <c r="E66" s="23"/>
      <c r="F66" s="34">
        <v>0</v>
      </c>
      <c r="G66" s="69"/>
      <c r="H66" s="34">
        <v>0</v>
      </c>
      <c r="I66" s="69"/>
      <c r="J66" s="34">
        <v>12000000</v>
      </c>
      <c r="K66" s="69"/>
      <c r="L66" s="34">
        <v>15000000</v>
      </c>
    </row>
    <row r="67" spans="1:12" ht="16.5" customHeight="1">
      <c r="A67" s="68" t="s">
        <v>140</v>
      </c>
      <c r="B67" s="68"/>
      <c r="C67" s="69"/>
      <c r="D67" s="23">
        <v>18</v>
      </c>
      <c r="E67" s="23"/>
      <c r="F67" s="34">
        <v>0</v>
      </c>
      <c r="G67" s="69"/>
      <c r="H67" s="34">
        <v>0</v>
      </c>
      <c r="I67" s="69"/>
      <c r="J67" s="34">
        <v>30599523</v>
      </c>
      <c r="K67" s="69"/>
      <c r="L67" s="34">
        <v>4999950</v>
      </c>
    </row>
    <row r="68" spans="1:12" ht="16.5" customHeight="1">
      <c r="A68" s="69" t="s">
        <v>46</v>
      </c>
      <c r="B68" s="69"/>
      <c r="C68" s="69"/>
      <c r="D68" s="23">
        <v>18</v>
      </c>
      <c r="E68" s="23"/>
      <c r="F68" s="6">
        <v>0</v>
      </c>
      <c r="G68" s="69"/>
      <c r="H68" s="6">
        <v>0</v>
      </c>
      <c r="I68" s="69"/>
      <c r="J68" s="6">
        <v>282210</v>
      </c>
      <c r="K68" s="69"/>
      <c r="L68" s="6">
        <v>320554</v>
      </c>
    </row>
    <row r="69" spans="1:12" ht="16.5" customHeight="1">
      <c r="E69" s="23"/>
      <c r="F69" s="94"/>
      <c r="G69" s="23"/>
      <c r="H69" s="94"/>
      <c r="I69" s="23"/>
      <c r="K69" s="24"/>
    </row>
    <row r="70" spans="1:12" ht="16.5" customHeight="1">
      <c r="A70" s="115" t="s">
        <v>118</v>
      </c>
      <c r="E70" s="23"/>
      <c r="F70" s="24"/>
      <c r="H70" s="24"/>
      <c r="J70" s="24"/>
      <c r="K70" s="24"/>
      <c r="L70" s="24"/>
    </row>
    <row r="71" spans="1:12" ht="16.5" customHeight="1">
      <c r="A71" s="115"/>
      <c r="B71" s="24" t="s">
        <v>119</v>
      </c>
      <c r="E71" s="23"/>
      <c r="F71" s="6">
        <f>SUM(F62:F68)</f>
        <v>-330381</v>
      </c>
      <c r="G71" s="23"/>
      <c r="H71" s="6">
        <f>SUM(H62:H68)</f>
        <v>-1030891</v>
      </c>
      <c r="I71" s="23"/>
      <c r="J71" s="6">
        <f>SUM(J62:J68)</f>
        <v>32590043</v>
      </c>
      <c r="K71" s="3"/>
      <c r="L71" s="6">
        <f>SUM(L62:L68)</f>
        <v>18116067</v>
      </c>
    </row>
    <row r="72" spans="1:12" ht="15.75" customHeight="1">
      <c r="A72" s="115"/>
      <c r="E72" s="23"/>
      <c r="F72" s="7"/>
      <c r="G72" s="23"/>
      <c r="H72" s="7"/>
      <c r="I72" s="23"/>
      <c r="J72" s="7"/>
      <c r="K72" s="3"/>
      <c r="L72" s="7"/>
    </row>
    <row r="73" spans="1:12" ht="16.5" customHeight="1">
      <c r="A73" s="119" t="s">
        <v>28</v>
      </c>
      <c r="E73" s="23"/>
      <c r="F73" s="94"/>
      <c r="G73" s="23"/>
      <c r="H73" s="94"/>
      <c r="I73" s="23"/>
      <c r="J73" s="3"/>
      <c r="K73" s="3"/>
      <c r="L73" s="3"/>
    </row>
    <row r="74" spans="1:12" ht="16.5" customHeight="1">
      <c r="A74" s="69" t="s">
        <v>114</v>
      </c>
      <c r="B74" s="69"/>
      <c r="C74" s="111"/>
      <c r="D74" s="23">
        <v>14</v>
      </c>
      <c r="E74" s="23"/>
      <c r="F74" s="7">
        <v>-1279033</v>
      </c>
      <c r="H74" s="7">
        <v>-1276380</v>
      </c>
      <c r="J74" s="7">
        <v>-1279033</v>
      </c>
      <c r="K74" s="24"/>
      <c r="L74" s="7">
        <v>-1276380</v>
      </c>
    </row>
    <row r="75" spans="1:12" ht="16.5" customHeight="1">
      <c r="A75" s="69" t="s">
        <v>166</v>
      </c>
      <c r="B75" s="69"/>
      <c r="C75" s="111"/>
      <c r="D75" s="172">
        <v>14</v>
      </c>
      <c r="E75" s="172"/>
      <c r="F75" s="7">
        <v>-210935</v>
      </c>
      <c r="H75" s="7">
        <v>-160597</v>
      </c>
      <c r="J75" s="7">
        <v>-210935</v>
      </c>
      <c r="K75" s="24"/>
      <c r="L75" s="7">
        <v>-160597</v>
      </c>
    </row>
    <row r="76" spans="1:12" ht="16.5" customHeight="1">
      <c r="A76" s="69" t="s">
        <v>167</v>
      </c>
      <c r="B76" s="69"/>
      <c r="C76" s="111"/>
      <c r="D76" s="23">
        <v>15</v>
      </c>
      <c r="E76" s="23"/>
      <c r="F76" s="7">
        <v>440000000</v>
      </c>
      <c r="H76" s="7">
        <v>0</v>
      </c>
      <c r="J76" s="7">
        <v>440000000</v>
      </c>
      <c r="K76" s="24"/>
      <c r="L76" s="7">
        <v>0</v>
      </c>
    </row>
    <row r="77" spans="1:12" ht="16.5" customHeight="1">
      <c r="A77" s="69" t="s">
        <v>168</v>
      </c>
      <c r="B77" s="69"/>
      <c r="C77" s="111"/>
      <c r="D77" s="172">
        <v>15</v>
      </c>
      <c r="E77" s="172"/>
      <c r="F77" s="7">
        <v>-13394741</v>
      </c>
      <c r="H77" s="7">
        <v>0</v>
      </c>
      <c r="J77" s="7">
        <v>-13394741</v>
      </c>
      <c r="K77" s="24"/>
      <c r="L77" s="7">
        <v>0</v>
      </c>
    </row>
    <row r="78" spans="1:12" ht="16.5" customHeight="1">
      <c r="A78" s="69" t="s">
        <v>151</v>
      </c>
      <c r="B78" s="69"/>
      <c r="C78" s="111"/>
      <c r="E78" s="23"/>
      <c r="F78" s="7">
        <v>-477</v>
      </c>
      <c r="H78" s="7">
        <v>-50</v>
      </c>
      <c r="J78" s="7">
        <v>0</v>
      </c>
      <c r="K78" s="24"/>
      <c r="L78" s="7">
        <v>0</v>
      </c>
    </row>
    <row r="79" spans="1:12" ht="16.5" customHeight="1">
      <c r="A79" s="65" t="s">
        <v>98</v>
      </c>
      <c r="B79" s="120"/>
      <c r="C79" s="120"/>
      <c r="D79" s="23">
        <v>16</v>
      </c>
      <c r="E79" s="23"/>
      <c r="F79" s="98">
        <v>-44799554</v>
      </c>
      <c r="G79" s="23"/>
      <c r="H79" s="98">
        <v>-52000000</v>
      </c>
      <c r="I79" s="121"/>
      <c r="J79" s="98">
        <v>-44799554</v>
      </c>
      <c r="K79" s="90"/>
      <c r="L79" s="98">
        <v>-52000000</v>
      </c>
    </row>
    <row r="80" spans="1:12" ht="16.5" customHeight="1">
      <c r="A80" s="111"/>
      <c r="B80" s="120"/>
      <c r="C80" s="120"/>
      <c r="E80" s="23"/>
      <c r="F80" s="90"/>
      <c r="G80" s="23"/>
      <c r="H80" s="90"/>
      <c r="I80" s="121"/>
      <c r="J80" s="90"/>
      <c r="K80" s="90"/>
      <c r="L80" s="90"/>
    </row>
    <row r="81" spans="1:13" ht="16.5" customHeight="1">
      <c r="A81" s="24" t="s">
        <v>192</v>
      </c>
      <c r="B81" s="120"/>
      <c r="C81" s="120"/>
      <c r="D81" s="178"/>
      <c r="E81" s="178"/>
      <c r="F81" s="6">
        <f>SUM(F74:F79)</f>
        <v>380315260</v>
      </c>
      <c r="G81" s="23"/>
      <c r="H81" s="6">
        <f>SUM(H74:H79)</f>
        <v>-53437027</v>
      </c>
      <c r="I81" s="23"/>
      <c r="J81" s="6">
        <f>SUM(J74:J79)</f>
        <v>380315737</v>
      </c>
      <c r="K81" s="3"/>
      <c r="L81" s="6">
        <f>SUM(L74:L79)</f>
        <v>-53436977</v>
      </c>
    </row>
    <row r="82" spans="1:13" ht="16.5" customHeight="1">
      <c r="A82" s="64"/>
      <c r="B82" s="78"/>
      <c r="C82" s="78"/>
      <c r="E82" s="23"/>
      <c r="F82" s="94"/>
      <c r="G82" s="23"/>
      <c r="H82" s="94"/>
      <c r="I82" s="23"/>
      <c r="J82" s="3"/>
      <c r="K82" s="3"/>
      <c r="L82" s="3"/>
      <c r="M82" s="66"/>
    </row>
    <row r="83" spans="1:13" ht="16.5" customHeight="1">
      <c r="A83" s="122" t="s">
        <v>191</v>
      </c>
      <c r="B83" s="78"/>
      <c r="C83" s="78"/>
      <c r="E83" s="23"/>
      <c r="F83" s="7">
        <f>F36+F71+F81</f>
        <v>440752774</v>
      </c>
      <c r="G83" s="69"/>
      <c r="H83" s="7">
        <v>7002451</v>
      </c>
      <c r="I83" s="69"/>
      <c r="J83" s="7">
        <f>J36+J71+J81</f>
        <v>432257046</v>
      </c>
      <c r="K83" s="69"/>
      <c r="L83" s="7">
        <v>17047284</v>
      </c>
      <c r="M83" s="66"/>
    </row>
    <row r="84" spans="1:13" ht="16.5" customHeight="1">
      <c r="A84" s="123" t="s">
        <v>55</v>
      </c>
      <c r="B84" s="78"/>
      <c r="C84" s="78"/>
      <c r="E84" s="23"/>
      <c r="F84" s="6">
        <v>58984148</v>
      </c>
      <c r="G84" s="69"/>
      <c r="H84" s="6">
        <v>41831607</v>
      </c>
      <c r="I84" s="69"/>
      <c r="J84" s="6">
        <v>55439138</v>
      </c>
      <c r="K84" s="69"/>
      <c r="L84" s="6">
        <v>26654157</v>
      </c>
      <c r="M84" s="66"/>
    </row>
    <row r="85" spans="1:13" ht="16.5" customHeight="1">
      <c r="A85" s="64"/>
      <c r="B85" s="78"/>
      <c r="C85" s="78"/>
      <c r="E85" s="23"/>
      <c r="F85" s="94"/>
      <c r="G85" s="23"/>
      <c r="H85" s="94"/>
      <c r="I85" s="23"/>
      <c r="J85" s="3"/>
      <c r="K85" s="3"/>
      <c r="L85" s="3"/>
      <c r="M85" s="66"/>
    </row>
    <row r="86" spans="1:13" ht="16.5" customHeight="1" thickBot="1">
      <c r="A86" s="122" t="s">
        <v>56</v>
      </c>
      <c r="B86" s="78"/>
      <c r="C86" s="78"/>
      <c r="E86" s="23"/>
      <c r="F86" s="13">
        <f>SUM(F83:F84)</f>
        <v>499736922</v>
      </c>
      <c r="G86" s="69"/>
      <c r="H86" s="13">
        <f>SUM(H83:H84)</f>
        <v>48834058</v>
      </c>
      <c r="I86" s="69"/>
      <c r="J86" s="13">
        <f>SUM(J83:J84)</f>
        <v>487696184</v>
      </c>
      <c r="K86" s="7"/>
      <c r="L86" s="13">
        <f>SUM(L83:L84)</f>
        <v>43701441</v>
      </c>
      <c r="M86" s="66"/>
    </row>
    <row r="87" spans="1:13" ht="16.5" customHeight="1" thickTop="1">
      <c r="A87" s="64"/>
      <c r="B87" s="78"/>
      <c r="C87" s="78"/>
      <c r="E87" s="23"/>
      <c r="F87" s="94"/>
      <c r="G87" s="23"/>
      <c r="H87" s="94"/>
      <c r="I87" s="23"/>
      <c r="J87" s="3"/>
      <c r="K87" s="3"/>
      <c r="L87" s="3"/>
      <c r="M87" s="66"/>
    </row>
    <row r="88" spans="1:13" ht="16.5" customHeight="1">
      <c r="A88" s="64"/>
      <c r="B88" s="179"/>
      <c r="C88" s="179"/>
      <c r="D88" s="182"/>
      <c r="E88" s="182"/>
      <c r="F88" s="94"/>
      <c r="G88" s="182"/>
      <c r="H88" s="94"/>
      <c r="I88" s="182"/>
      <c r="J88" s="3"/>
      <c r="K88" s="3"/>
      <c r="L88" s="3"/>
      <c r="M88" s="66"/>
    </row>
    <row r="89" spans="1:13" ht="16.5" customHeight="1">
      <c r="A89" s="122"/>
      <c r="B89" s="78"/>
      <c r="C89" s="78"/>
      <c r="E89" s="23"/>
      <c r="F89" s="94"/>
      <c r="G89" s="23"/>
      <c r="H89" s="94"/>
      <c r="I89" s="23"/>
      <c r="J89" s="3"/>
      <c r="K89" s="3"/>
      <c r="L89" s="3"/>
      <c r="M89" s="66"/>
    </row>
    <row r="90" spans="1:13" ht="16.5" customHeight="1">
      <c r="A90" s="65"/>
      <c r="B90" s="48"/>
      <c r="C90" s="78"/>
      <c r="E90" s="23"/>
      <c r="F90" s="34"/>
      <c r="G90" s="121"/>
      <c r="H90" s="34"/>
      <c r="I90" s="121"/>
      <c r="J90" s="34"/>
      <c r="K90" s="3"/>
      <c r="L90" s="34"/>
      <c r="M90" s="66"/>
    </row>
    <row r="91" spans="1:13" ht="16.5" customHeight="1">
      <c r="A91" s="65"/>
      <c r="B91" s="180"/>
      <c r="C91" s="179"/>
      <c r="D91" s="182"/>
      <c r="E91" s="182"/>
      <c r="F91" s="34"/>
      <c r="G91" s="121"/>
      <c r="H91" s="34"/>
      <c r="I91" s="121"/>
      <c r="J91" s="34"/>
      <c r="K91" s="3"/>
      <c r="L91" s="34"/>
      <c r="M91" s="66"/>
    </row>
    <row r="92" spans="1:13" ht="16.5" customHeight="1">
      <c r="A92" s="64"/>
      <c r="B92" s="78"/>
      <c r="C92" s="78"/>
      <c r="E92" s="23"/>
      <c r="F92" s="94"/>
      <c r="G92" s="23"/>
      <c r="H92" s="94"/>
      <c r="I92" s="23"/>
      <c r="J92" s="3"/>
      <c r="K92" s="3"/>
      <c r="L92" s="3"/>
      <c r="M92" s="66"/>
    </row>
    <row r="93" spans="1:13" ht="16.5" customHeight="1">
      <c r="A93" s="206" t="s">
        <v>182</v>
      </c>
      <c r="B93" s="206"/>
      <c r="C93" s="206"/>
      <c r="D93" s="206"/>
      <c r="E93" s="206"/>
      <c r="F93" s="206"/>
      <c r="G93" s="206"/>
      <c r="H93" s="206"/>
      <c r="I93" s="206"/>
      <c r="J93" s="206"/>
      <c r="K93" s="206"/>
      <c r="L93" s="206"/>
    </row>
    <row r="94" spans="1:13" ht="16.5" customHeight="1">
      <c r="A94" s="24" t="s">
        <v>188</v>
      </c>
      <c r="C94" s="24" t="s">
        <v>189</v>
      </c>
      <c r="D94" s="24"/>
      <c r="F94" s="24"/>
      <c r="H94" s="24" t="s">
        <v>190</v>
      </c>
      <c r="J94" s="24"/>
      <c r="K94" s="24"/>
      <c r="L94" s="24"/>
    </row>
    <row r="95" spans="1:13" ht="16.5" customHeight="1">
      <c r="D95" s="24"/>
      <c r="F95" s="24"/>
      <c r="H95" s="24"/>
      <c r="J95" s="24"/>
      <c r="K95" s="24"/>
      <c r="L95" s="24"/>
    </row>
    <row r="96" spans="1:13" ht="16.5" customHeight="1">
      <c r="A96" s="124"/>
      <c r="B96" s="124"/>
      <c r="C96" s="124"/>
      <c r="D96" s="124"/>
      <c r="E96" s="124"/>
      <c r="F96" s="125"/>
      <c r="G96" s="124"/>
      <c r="H96" s="125"/>
      <c r="I96" s="124"/>
      <c r="J96" s="125"/>
      <c r="K96" s="124"/>
      <c r="L96" s="125"/>
      <c r="M96" s="66"/>
    </row>
    <row r="97" spans="1:13" ht="15.75" customHeight="1">
      <c r="D97" s="24"/>
      <c r="K97" s="24"/>
      <c r="M97" s="66"/>
    </row>
    <row r="98" spans="1:13" ht="22.35" customHeight="1">
      <c r="A98" s="194" t="str">
        <f>A49</f>
        <v>The accompanying condensed notes are an integral part of these interim financial information.</v>
      </c>
      <c r="B98" s="194"/>
      <c r="C98" s="194"/>
      <c r="D98" s="194"/>
      <c r="E98" s="194"/>
      <c r="F98" s="194"/>
      <c r="G98" s="194"/>
      <c r="H98" s="203"/>
      <c r="I98" s="194"/>
      <c r="J98" s="203"/>
      <c r="K98" s="194"/>
      <c r="L98" s="203"/>
    </row>
    <row r="99" spans="1:13" ht="16.5" customHeight="1">
      <c r="A99" s="78"/>
      <c r="B99" s="78"/>
      <c r="C99" s="78"/>
      <c r="J99" s="90"/>
      <c r="K99" s="90"/>
      <c r="L99" s="90"/>
    </row>
    <row r="100" spans="1:13" ht="16.5" customHeight="1">
      <c r="A100" s="78"/>
      <c r="B100" s="78"/>
      <c r="C100" s="78"/>
      <c r="J100" s="90"/>
      <c r="K100" s="90"/>
      <c r="L100" s="90"/>
    </row>
    <row r="102" spans="1:13" ht="16.5" customHeight="1">
      <c r="J102" s="90"/>
      <c r="K102" s="90"/>
      <c r="L102" s="90"/>
    </row>
    <row r="103" spans="1:13" ht="16.5" customHeight="1">
      <c r="J103" s="90"/>
      <c r="K103" s="90"/>
      <c r="L103" s="90"/>
    </row>
    <row r="104" spans="1:13" ht="16.5" customHeight="1">
      <c r="J104" s="90"/>
      <c r="K104" s="90"/>
      <c r="L104" s="90"/>
    </row>
    <row r="105" spans="1:13" ht="16.5" customHeight="1">
      <c r="J105" s="90"/>
      <c r="K105" s="90"/>
      <c r="L105" s="90"/>
    </row>
    <row r="106" spans="1:13" ht="16.5" customHeight="1">
      <c r="J106" s="90"/>
      <c r="K106" s="90"/>
      <c r="L106" s="90"/>
    </row>
    <row r="117" spans="2:3" ht="16.5" customHeight="1">
      <c r="B117" s="126"/>
      <c r="C117" s="126"/>
    </row>
    <row r="118" spans="2:3" ht="16.5" customHeight="1">
      <c r="B118" s="126"/>
      <c r="C118" s="126"/>
    </row>
    <row r="121" spans="2:3" ht="16.5" customHeight="1">
      <c r="B121" s="126"/>
      <c r="C121" s="126"/>
    </row>
    <row r="122" spans="2:3" ht="16.5" customHeight="1">
      <c r="B122" s="126"/>
      <c r="C122" s="126"/>
    </row>
  </sheetData>
  <mergeCells count="12">
    <mergeCell ref="F6:H6"/>
    <mergeCell ref="J6:L6"/>
    <mergeCell ref="F7:H7"/>
    <mergeCell ref="J7:L7"/>
    <mergeCell ref="A45:L45"/>
    <mergeCell ref="A98:L98"/>
    <mergeCell ref="A49:L49"/>
    <mergeCell ref="F55:H55"/>
    <mergeCell ref="J55:L55"/>
    <mergeCell ref="F56:H56"/>
    <mergeCell ref="J56:L56"/>
    <mergeCell ref="A93:L93"/>
  </mergeCells>
  <pageMargins left="0.8" right="0.5" top="0.5" bottom="0.6" header="0.49" footer="0.4"/>
  <pageSetup paperSize="9" firstPageNumber="9" orientation="portrait" useFirstPageNumber="1" horizontalDpi="1200" verticalDpi="1200" r:id="rId1"/>
  <headerFooter>
    <oddFooter>&amp;R&amp;"Arial,Regular"&amp;9&amp;P</oddFooter>
  </headerFooter>
  <rowBreaks count="1" manualBreakCount="1">
    <brk id="49" max="16383" man="1"/>
  </rowBreaks>
  <ignoredErrors>
    <ignoredError sqref="F8:L8 F57:L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2-4</vt:lpstr>
      <vt:lpstr>5(3M)</vt:lpstr>
      <vt:lpstr>6(9M)</vt:lpstr>
      <vt:lpstr>7</vt:lpstr>
      <vt:lpstr>8</vt:lpstr>
      <vt:lpstr>9-10</vt:lpstr>
      <vt:lpstr>'2-4'!Print_Area</vt:lpstr>
      <vt:lpstr>'5(3M)'!Print_Area</vt:lpstr>
      <vt:lpstr>'6(9M)'!Print_Area</vt:lpstr>
      <vt:lpstr>'7'!Print_Area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Thanisorn Saetang</cp:lastModifiedBy>
  <cp:lastPrinted>2021-11-09T04:00:27Z</cp:lastPrinted>
  <dcterms:created xsi:type="dcterms:W3CDTF">2011-05-06T12:04:42Z</dcterms:created>
  <dcterms:modified xsi:type="dcterms:W3CDTF">2021-11-09T04:00:39Z</dcterms:modified>
</cp:coreProperties>
</file>