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AddTech Hub Co Ltd\AddTech Hub_Dec21 (SRT)\"/>
    </mc:Choice>
  </mc:AlternateContent>
  <xr:revisionPtr revIDLastSave="0" documentId="13_ncr:1_{A5BF9B8A-3E4B-4E8E-B874-A67F35D4FAF8}" xr6:coauthVersionLast="46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6-8" sheetId="8" r:id="rId1"/>
    <sheet name="9" sheetId="6" r:id="rId2"/>
    <sheet name="10" sheetId="4" r:id="rId3"/>
    <sheet name="11" sheetId="10" r:id="rId4"/>
    <sheet name="12-13" sheetId="1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g" localSheetId="4">#REF!</definedName>
    <definedName name="\g" localSheetId="0">#REF!</definedName>
    <definedName name="\g">#REF!</definedName>
    <definedName name="__123Graph_D" localSheetId="4" hidden="1">[1]A!#REF!</definedName>
    <definedName name="__123Graph_D" localSheetId="0" hidden="1">[1]A!#REF!</definedName>
    <definedName name="__123Graph_D" hidden="1">[1]A!#REF!</definedName>
    <definedName name="__IntlFixup" hidden="1">TRUE</definedName>
    <definedName name="_h1" localSheetId="4">#REF!</definedName>
    <definedName name="_h1" localSheetId="0">#REF!</definedName>
    <definedName name="_h1">#REF!</definedName>
    <definedName name="_Order1" hidden="1">255</definedName>
    <definedName name="_Order2" hidden="1">0</definedName>
    <definedName name="_pa2" localSheetId="4">#N/A</definedName>
    <definedName name="_pa2" localSheetId="0">'6-8'!_pa2</definedName>
    <definedName name="_pa2" localSheetId="1">'9'!_pa2</definedName>
    <definedName name="_pa2">'6-8'!_pa2</definedName>
    <definedName name="A" localSheetId="4">#REF!</definedName>
    <definedName name="A" localSheetId="0">#REF!</definedName>
    <definedName name="A">#REF!</definedName>
    <definedName name="A.C.I.B.Carpet_Int." localSheetId="4">'[2]B-105'!#REF!</definedName>
    <definedName name="A.C.I.B.Carpet_Int." localSheetId="0">'[2]B-105'!#REF!</definedName>
    <definedName name="A.C.I.B.Carpet_Int.">'[2]B-105'!#REF!</definedName>
    <definedName name="A_Top_Paint" localSheetId="4">#REF!</definedName>
    <definedName name="A_Top_Paint" localSheetId="0">#REF!</definedName>
    <definedName name="A_Top_Paint">#REF!</definedName>
    <definedName name="aa" localSheetId="4">#N/A</definedName>
    <definedName name="aa" localSheetId="0">'6-8'!aa</definedName>
    <definedName name="aa" localSheetId="1">'9'!aa</definedName>
    <definedName name="aa">'6-8'!aa</definedName>
    <definedName name="AAA" localSheetId="4">#REF!</definedName>
    <definedName name="AAA" localSheetId="0">#REF!</definedName>
    <definedName name="AAA">#REF!</definedName>
    <definedName name="ABC" localSheetId="4">#REF!</definedName>
    <definedName name="ABC" localSheetId="0">#REF!</definedName>
    <definedName name="ABC">#REF!</definedName>
    <definedName name="ACT__THAILAND__CO._LTD." localSheetId="4">#REF!</definedName>
    <definedName name="ACT__THAILAND__CO._LTD." localSheetId="0">#REF!</definedName>
    <definedName name="ACT__THAILAND__CO._LTD.">#REF!</definedName>
    <definedName name="adj" localSheetId="4">#N/A</definedName>
    <definedName name="adj" localSheetId="0">'6-8'!adj</definedName>
    <definedName name="adj" localSheetId="1">'9'!adj</definedName>
    <definedName name="adj">'6-8'!adj</definedName>
    <definedName name="Advance_Paint___Chemical" localSheetId="4">'[2]B-105'!#REF!</definedName>
    <definedName name="Advance_Paint___Chemical" localSheetId="0">'[2]B-105'!#REF!</definedName>
    <definedName name="Advance_Paint___Chemical">'[2]B-105'!#REF!</definedName>
    <definedName name="ALLIED_PRODUCTS_THAILAND__LTD." localSheetId="4">#REF!</definedName>
    <definedName name="ALLIED_PRODUCTS_THAILAND__LTD." localSheetId="0">#REF!</definedName>
    <definedName name="ALLIED_PRODUCTS_THAILAND__LTD.">#REF!</definedName>
    <definedName name="Alpha_Envirotech_Eng." localSheetId="4">'[2]B-105'!#REF!</definedName>
    <definedName name="Alpha_Envirotech_Eng." localSheetId="0">'[2]B-105'!#REF!</definedName>
    <definedName name="Alpha_Envirotech_Eng.">'[2]B-105'!#REF!</definedName>
    <definedName name="ar" localSheetId="4">#N/A</definedName>
    <definedName name="ar" localSheetId="0">'6-8'!ar</definedName>
    <definedName name="ar" localSheetId="1">'9'!ar</definedName>
    <definedName name="ar">'6-8'!ar</definedName>
    <definedName name="Areadata" localSheetId="4">#REF!</definedName>
    <definedName name="Areadata" localSheetId="0">#REF!</definedName>
    <definedName name="Areadata">#REF!</definedName>
    <definedName name="AreaFill" localSheetId="4">#REF!,#REF!,#REF!,#REF!</definedName>
    <definedName name="AreaFill" localSheetId="0">#REF!,#REF!,#REF!,#REF!</definedName>
    <definedName name="AreaFill">#REF!,#REF!,#REF!,#REF!</definedName>
    <definedName name="ART_COLOUR_DESIGN_CO_.LTD.">"ART COLOUR DESIGN CO.,LTD."</definedName>
    <definedName name="as" localSheetId="4">#N/A</definedName>
    <definedName name="as" localSheetId="0">'6-8'!as</definedName>
    <definedName name="as" localSheetId="1">'9'!as</definedName>
    <definedName name="as">'6-8'!as</definedName>
    <definedName name="AS2DocOpenMode" hidden="1">"AS2DocumentEdit"</definedName>
    <definedName name="ASHKALIT_CHEMIPROD_LTD." localSheetId="4">'[2]B-105'!#REF!</definedName>
    <definedName name="ASHKALIT_CHEMIPROD_LTD." localSheetId="0">'[2]B-105'!#REF!</definedName>
    <definedName name="ASHKALIT_CHEMIPROD_LTD.">'[2]B-105'!#REF!</definedName>
    <definedName name="ass" localSheetId="4">#N/A</definedName>
    <definedName name="ass" localSheetId="0">'6-8'!ass</definedName>
    <definedName name="ass" localSheetId="1">'9'!ass</definedName>
    <definedName name="ass">'6-8'!ass</definedName>
    <definedName name="assss" localSheetId="4">#N/A</definedName>
    <definedName name="assss" localSheetId="0">'6-8'!assss</definedName>
    <definedName name="assss" localSheetId="1">'9'!assss</definedName>
    <definedName name="assss">'6-8'!assss</definedName>
    <definedName name="ATAC_CHEMICAL_CO._LTD." localSheetId="4">#REF!</definedName>
    <definedName name="ATAC_CHEMICAL_CO._LTD." localSheetId="0">#REF!</definedName>
    <definedName name="ATAC_CHEMICAL_CO._LTD.">#REF!</definedName>
    <definedName name="B" localSheetId="4">#REF!</definedName>
    <definedName name="B" localSheetId="0">#REF!</definedName>
    <definedName name="B">#REF!</definedName>
    <definedName name="BAMCO_LIMITED" localSheetId="4">#REF!</definedName>
    <definedName name="BAMCO_LIMITED" localSheetId="0">#REF!</definedName>
    <definedName name="BAMCO_LIMITED">#REF!</definedName>
    <definedName name="Bangkok_China_Paint_MFG." localSheetId="0">#REF!</definedName>
    <definedName name="Bangkok_China_Paint_MFG.">#REF!</definedName>
    <definedName name="BB" localSheetId="4" hidden="1">{"'Eng (page2)'!$A$1:$D$52"}</definedName>
    <definedName name="BB" localSheetId="0" hidden="1">{"'Eng (page2)'!$A$1:$D$52"}</definedName>
    <definedName name="BB" localSheetId="1" hidden="1">{"'Eng (page2)'!$A$1:$D$52"}</definedName>
    <definedName name="BB" hidden="1">{"'Eng (page2)'!$A$1:$D$52"}</definedName>
    <definedName name="BBB" localSheetId="0">#REF!</definedName>
    <definedName name="BBB">#REF!</definedName>
    <definedName name="bbc" localSheetId="4">#N/A</definedName>
    <definedName name="bbc" localSheetId="0">'6-8'!bbc</definedName>
    <definedName name="bbc" localSheetId="1">'9'!bbc</definedName>
    <definedName name="bbc">'6-8'!bbc</definedName>
    <definedName name="BCExport" localSheetId="4">#REF!</definedName>
    <definedName name="BCExport" localSheetId="0">#REF!</definedName>
    <definedName name="BCExport">#REF!</definedName>
    <definedName name="be" localSheetId="4">#N/A</definedName>
    <definedName name="be" localSheetId="0">'6-8'!be</definedName>
    <definedName name="be" localSheetId="1">'9'!be</definedName>
    <definedName name="be">'6-8'!be</definedName>
    <definedName name="Beg_Bal" localSheetId="4">#REF!</definedName>
    <definedName name="Beg_Bal" localSheetId="0">#REF!</definedName>
    <definedName name="Beg_Bal">#REF!</definedName>
    <definedName name="BENJAKIT_GROUP__THAILAND__CO._LTD." localSheetId="4">#REF!</definedName>
    <definedName name="BENJAKIT_GROUP__THAILAND__CO._LTD." localSheetId="0">#REF!</definedName>
    <definedName name="BENJAKIT_GROUP__THAILAND__CO._LTD.">#REF!</definedName>
    <definedName name="BLUE_LABEL_LIMITED" localSheetId="4">#REF!</definedName>
    <definedName name="BLUE_LABEL_LIMITED" localSheetId="0">#REF!</definedName>
    <definedName name="BLUE_LABEL_LIMITED">#REF!</definedName>
    <definedName name="BUILDING_COAT_CO._LTD." localSheetId="0">#REF!</definedName>
    <definedName name="BUILDING_COAT_CO._LTD.">#REF!</definedName>
    <definedName name="button_area_1" localSheetId="0">#REF!</definedName>
    <definedName name="button_area_1">#REF!</definedName>
    <definedName name="Carpet_Maker" localSheetId="0">#REF!</definedName>
    <definedName name="Carpet_Maker">#REF!</definedName>
    <definedName name="CC" localSheetId="0">#REF!</definedName>
    <definedName name="CC">#REF!</definedName>
    <definedName name="CELL_PRO_INTERNATIONAL_CO._LTD." localSheetId="0">'[2]B-105'!#REF!</definedName>
    <definedName name="CELL_PRO_INTERNATIONAL_CO._LTD.">'[2]B-105'!#REF!</definedName>
    <definedName name="celltips_area" localSheetId="4">#REF!</definedName>
    <definedName name="celltips_area" localSheetId="0">#REF!</definedName>
    <definedName name="celltips_area">#REF!</definedName>
    <definedName name="CHING_MEI_PAPER_CO._LTD." localSheetId="4">#REF!</definedName>
    <definedName name="CHING_MEI_PAPER_CO._LTD." localSheetId="0">#REF!</definedName>
    <definedName name="CHING_MEI_PAPER_CO._LTD.">#REF!</definedName>
    <definedName name="CHUAN_INDUSTRIES_PTE_LTD" localSheetId="4">'[2]B-105'!#REF!</definedName>
    <definedName name="CHUAN_INDUSTRIES_PTE_LTD" localSheetId="0">'[2]B-105'!#REF!</definedName>
    <definedName name="CHUAN_INDUSTRIES_PTE_LTD">'[2]B-105'!#REF!</definedName>
    <definedName name="CIVIC_CHEMICAL_LTD._PART." localSheetId="4">#REF!</definedName>
    <definedName name="CIVIC_CHEMICAL_LTD._PART." localSheetId="0">#REF!</definedName>
    <definedName name="CIVIC_CHEMICAL_LTD._PART.">#REF!</definedName>
    <definedName name="CLEANOSOL" localSheetId="4">#REF!</definedName>
    <definedName name="CLEANOSOL" localSheetId="0">#REF!</definedName>
    <definedName name="CLEANOSOL">#REF!</definedName>
    <definedName name="CLEANOSOL_TRAFFIC__THAILAND__CO._LTD." localSheetId="4">#REF!</definedName>
    <definedName name="CLEANOSOL_TRAFFIC__THAILAND__CO._LTD." localSheetId="0">#REF!</definedName>
    <definedName name="CLEANOSOL_TRAFFIC__THAILAND__CO._LTD.">#REF!</definedName>
    <definedName name="Code" localSheetId="0">#REF!</definedName>
    <definedName name="Code">#REF!</definedName>
    <definedName name="Cormix_Int." localSheetId="0">#REF!</definedName>
    <definedName name="Cormix_Int.">#REF!</definedName>
    <definedName name="CREATE" localSheetId="0">#REF!</definedName>
    <definedName name="CREATE">#REF!</definedName>
    <definedName name="CREATE_COLOR_LTD._PART." localSheetId="0">#REF!</definedName>
    <definedName name="CREATE_COLOR_LTD._PART.">#REF!</definedName>
    <definedName name="Credo_Int." localSheetId="0">#REF!</definedName>
    <definedName name="Credo_Int.">#REF!</definedName>
    <definedName name="d" localSheetId="0">#REF!</definedName>
    <definedName name="d">#REF!</definedName>
    <definedName name="D.D._Carpet_Industry" localSheetId="0">#REF!</definedName>
    <definedName name="D.D._Carpet_Industry">#REF!</definedName>
    <definedName name="D.G.I_PAINT" localSheetId="0">#REF!</definedName>
    <definedName name="D.G.I_PAINT">#REF!</definedName>
    <definedName name="D.O.P_Paint" localSheetId="0">#REF!</definedName>
    <definedName name="D.O.P_Paint">#REF!</definedName>
    <definedName name="Data" localSheetId="0">#REF!</definedName>
    <definedName name="Data">#REF!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DD" localSheetId="4">#N/A</definedName>
    <definedName name="DDD" localSheetId="0">'6-8'!DDD</definedName>
    <definedName name="DDD" localSheetId="1">'9'!DDD</definedName>
    <definedName name="DDD">'6-8'!DDD</definedName>
    <definedName name="dfg" localSheetId="4">'[3]B-105'!#REF!</definedName>
    <definedName name="dfg" localSheetId="0">'[3]B-105'!#REF!</definedName>
    <definedName name="dfg">'[3]B-105'!#REF!</definedName>
    <definedName name="dflt1">'[4]Customize Your Invoice'!$E$22</definedName>
    <definedName name="dflt2">'[4]Customize Your Invoice'!$E$23</definedName>
    <definedName name="dflt3">'[4]Customize Your Invoice'!$D$24</definedName>
    <definedName name="dflt4">'[4]Customize Your Invoice'!$E$26</definedName>
    <definedName name="dflt5">'[4]Customize Your Invoice'!$E$27</definedName>
    <definedName name="dflt6">'[4]Customize Your Invoice'!$D$28</definedName>
    <definedName name="dflt7">'[4]Customize Your Invoice'!$G$27</definedName>
    <definedName name="DRAGA_PAINT_CO._LTD." localSheetId="4">#REF!</definedName>
    <definedName name="DRAGA_PAINT_CO._LTD." localSheetId="0">#REF!</definedName>
    <definedName name="DRAGA_PAINT_CO._LTD.">#REF!</definedName>
    <definedName name="Duracrete" localSheetId="4">#REF!</definedName>
    <definedName name="Duracrete" localSheetId="0">#REF!</definedName>
    <definedName name="Duracrete">#REF!</definedName>
    <definedName name="DURASEAL_SUPPLY_CO._LTD." localSheetId="4">#REF!</definedName>
    <definedName name="DURASEAL_SUPPLY_CO._LTD." localSheetId="0">#REF!</definedName>
    <definedName name="DURASEAL_SUPPLY_CO._LTD.">#REF!</definedName>
    <definedName name="DYNEA__THAILAND__CO._LTD." localSheetId="0">#REF!</definedName>
    <definedName name="DYNEA__THAILAND__CO._LTD.">#REF!</definedName>
    <definedName name="E" localSheetId="0">#REF!</definedName>
    <definedName name="E">#REF!</definedName>
    <definedName name="EAC_CHEMICALS_SINGAPORE_PTE_LTD.">'[2]B-105'!#REF!</definedName>
    <definedName name="Eastern_Marketing">'[2]B-105'!#REF!</definedName>
    <definedName name="EE" localSheetId="4">#N/A</definedName>
    <definedName name="EE" localSheetId="0">'6-8'!EE</definedName>
    <definedName name="EE" localSheetId="1">'9'!EE</definedName>
    <definedName name="EE">'6-8'!EE</definedName>
    <definedName name="EEE" localSheetId="4">#N/A</definedName>
    <definedName name="EEE" localSheetId="0">'6-8'!EEE</definedName>
    <definedName name="EEE" localSheetId="1">'9'!EEE</definedName>
    <definedName name="EEE">'6-8'!EEE</definedName>
    <definedName name="EJ_CHEMICALS" localSheetId="4">'[2]B-105'!#REF!</definedName>
    <definedName name="EJ_CHEMICALS" localSheetId="0">'[2]B-105'!#REF!</definedName>
    <definedName name="EJ_CHEMICALS">'[2]B-105'!#REF!</definedName>
    <definedName name="End" localSheetId="4">#REF!</definedName>
    <definedName name="End" localSheetId="0">#REF!</definedName>
    <definedName name="End">#REF!</definedName>
    <definedName name="End_Bal" localSheetId="4">#REF!</definedName>
    <definedName name="End_Bal" localSheetId="0">#REF!</definedName>
    <definedName name="End_Bal">#REF!</definedName>
    <definedName name="Enhanced_No_Charge_List_Excel" localSheetId="4">#REF!</definedName>
    <definedName name="Enhanced_No_Charge_List_Excel" localSheetId="0">#REF!</definedName>
    <definedName name="Enhanced_No_Charge_List_Excel">#REF!</definedName>
    <definedName name="enough" localSheetId="4">#N/A</definedName>
    <definedName name="enough" localSheetId="0">'6-8'!enough</definedName>
    <definedName name="enough" localSheetId="1">'9'!enough</definedName>
    <definedName name="enough">'6-8'!enough</definedName>
    <definedName name="EOC_Polymer_Inv" localSheetId="4">'[2]B-105'!#REF!</definedName>
    <definedName name="EOC_Polymer_Inv" localSheetId="0">'[2]B-105'!#REF!</definedName>
    <definedName name="EOC_Polymer_Inv">'[2]B-105'!#REF!</definedName>
    <definedName name="EOCB" localSheetId="4">'[2]B-105'!#REF!</definedName>
    <definedName name="EOCB">'[2]B-105'!#REF!</definedName>
    <definedName name="ETERNAL_SAKATA_INX_CO._LTD." localSheetId="4">#REF!</definedName>
    <definedName name="ETERNAL_SAKATA_INX_CO._LTD." localSheetId="0">#REF!</definedName>
    <definedName name="ETERNAL_SAKATA_INX_CO._LTD.">#REF!</definedName>
    <definedName name="EVERRED_CO._LTD." localSheetId="4">#REF!</definedName>
    <definedName name="EVERRED_CO._LTD." localSheetId="0">#REF!</definedName>
    <definedName name="EVERRED_CO._LTD.">#REF!</definedName>
    <definedName name="ew" localSheetId="4">#REF!</definedName>
    <definedName name="ew" localSheetId="0">#REF!</definedName>
    <definedName name="ew">#REF!</definedName>
    <definedName name="Export" localSheetId="0">#REF!</definedName>
    <definedName name="Export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ELT___ROGS_SDN._BHD.">'[2]B-105'!#REF!</definedName>
    <definedName name="Feltol" localSheetId="4">#REF!</definedName>
    <definedName name="Feltol" localSheetId="0">#REF!</definedName>
    <definedName name="Feltol">#REF!</definedName>
    <definedName name="FELTOL_MANUFACTURING_CO._LTD." localSheetId="4">#REF!</definedName>
    <definedName name="FELTOL_MANUFACTURING_CO._LTD." localSheetId="0">#REF!</definedName>
    <definedName name="FELTOL_MANUFACTURING_CO._LTD.">#REF!</definedName>
    <definedName name="FF" localSheetId="4">#REF!</definedName>
    <definedName name="FF" localSheetId="0">#REF!</definedName>
    <definedName name="FF">#REF!</definedName>
    <definedName name="FFF" localSheetId="0">#REF!</definedName>
    <definedName name="FFF">#REF!</definedName>
    <definedName name="From" localSheetId="0">#REF!</definedName>
    <definedName name="From">#REF!</definedName>
    <definedName name="Full_Print" localSheetId="0">#REF!</definedName>
    <definedName name="Full_Print">#REF!</definedName>
    <definedName name="G" localSheetId="0">#REF!</definedName>
    <definedName name="G">#REF!</definedName>
    <definedName name="GALLOT_CHEMICAL_LTD._PART." localSheetId="0">#REF!</definedName>
    <definedName name="GALLOT_CHEMICAL_LTD._PART.">#REF!</definedName>
    <definedName name="GG" localSheetId="0">#REF!</definedName>
    <definedName name="GG">#REF!</definedName>
    <definedName name="GGG" localSheetId="0">#REF!</definedName>
    <definedName name="GGG">#REF!</definedName>
    <definedName name="GRAND_ASIA_PACIFIC_COPORATION_CO._LTD." localSheetId="0">#REF!</definedName>
    <definedName name="GRAND_ASIA_PACIFIC_COPORATION_CO._LTD.">#REF!</definedName>
    <definedName name="GRAND_ASIA_PACIFIC_CORPORATION_CO._LTD." localSheetId="0">#REF!</definedName>
    <definedName name="GRAND_ASIA_PACIFIC_CORPORATION_CO._LTD.">#REF!</definedName>
    <definedName name="GRANDLITE" localSheetId="0">#REF!</definedName>
    <definedName name="GRANDLITE">#REF!</definedName>
    <definedName name="H" localSheetId="0">#REF!</definedName>
    <definedName name="H">#REF!</definedName>
    <definedName name="H.B.FULLER__THAILAND_CO._LTD." localSheetId="0">#REF!</definedName>
    <definedName name="H.B.FULLER__THAILAND_CO._LTD.">#REF!</definedName>
    <definedName name="Habitat_Industries__Thailand" localSheetId="0">#REF!</definedName>
    <definedName name="Habitat_Industries__Thailand">#REF!</definedName>
    <definedName name="Hachem_Paint" localSheetId="0">#REF!</definedName>
    <definedName name="Hachem_Paint">#REF!</definedName>
    <definedName name="HAMMERSMITH_LTD." localSheetId="0">#REF!</definedName>
    <definedName name="HAMMERSMITH_LTD.">#REF!</definedName>
    <definedName name="HARTFORD" localSheetId="0">#REF!</definedName>
    <definedName name="HARTFORD">#REF!</definedName>
    <definedName name="Header_Row" localSheetId="0">ROW(#REF!)</definedName>
    <definedName name="Header_Row">ROW(#REF!)</definedName>
    <definedName name="HH" localSheetId="0">#REF!</definedName>
    <definedName name="HH">#REF!</definedName>
    <definedName name="HHH" localSheetId="0">#REF!</definedName>
    <definedName name="HHH">#REF!</definedName>
    <definedName name="hjh" localSheetId="4">#N/A</definedName>
    <definedName name="hjh" localSheetId="0">'6-8'!hjh</definedName>
    <definedName name="hjh" localSheetId="1">'9'!hjh</definedName>
    <definedName name="hjh">'6-8'!hjh</definedName>
    <definedName name="HOSPITALITY_CO._LTD." localSheetId="4">#REF!</definedName>
    <definedName name="HOSPITALITY_CO._LTD." localSheetId="0">#REF!</definedName>
    <definedName name="HOSPITALITY_CO._LTD.">#REF!</definedName>
    <definedName name="ht" localSheetId="4">#REF!</definedName>
    <definedName name="ht" localSheetId="0">#REF!</definedName>
    <definedName name="ht">#REF!</definedName>
    <definedName name="HTML" localSheetId="4" hidden="1">{"'Eng (page2)'!$A$1:$D$52"}</definedName>
    <definedName name="HTML" localSheetId="0" hidden="1">{"'Eng (page2)'!$A$1:$D$52"}</definedName>
    <definedName name="HTML" localSheetId="1" hidden="1">{"'Eng (page2)'!$A$1:$D$52"}</definedName>
    <definedName name="HTML" hidden="1">{"'Eng (page2)'!$A$1:$D$52"}</definedName>
    <definedName name="HTML_CodePage" hidden="1">874</definedName>
    <definedName name="HTML_Control" localSheetId="4" hidden="1">{"'Eng (page2)'!$A$1:$D$52"}</definedName>
    <definedName name="HTML_Control" localSheetId="0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#REF!</definedName>
    <definedName name="I" localSheetId="0">#REF!</definedName>
    <definedName name="I">#REF!</definedName>
    <definedName name="II" localSheetId="4">#REF!</definedName>
    <definedName name="II" localSheetId="0">#REF!</definedName>
    <definedName name="II">#REF!</definedName>
    <definedName name="III" localSheetId="0">#REF!</definedName>
    <definedName name="III">#REF!</definedName>
    <definedName name="IMG___ASIA_CO._LTD." localSheetId="4">'[5]AGING LOCAL'!#REF!</definedName>
    <definedName name="IMG___ASIA_CO._LTD." localSheetId="0">'[5]AGING LOCAL'!#REF!</definedName>
    <definedName name="IMG___ASIA_CO._LTD.">'[5]AGING LOCAL'!#REF!</definedName>
    <definedName name="INFINITE_CHEMICAL_LTD.__PART." localSheetId="4">#REF!</definedName>
    <definedName name="INFINITE_CHEMICAL_LTD.__PART." localSheetId="0">#REF!</definedName>
    <definedName name="INFINITE_CHEMICAL_LTD.__PART.">#REF!</definedName>
    <definedName name="Int" localSheetId="4">#REF!</definedName>
    <definedName name="Int" localSheetId="0">#REF!</definedName>
    <definedName name="Int">#REF!</definedName>
    <definedName name="Inter_Aerosol_Products" localSheetId="4">'[2]B-105'!#REF!</definedName>
    <definedName name="Inter_Aerosol_Products" localSheetId="0">'[2]B-105'!#REF!</definedName>
    <definedName name="Inter_Aerosol_Products">'[2]B-105'!#REF!</definedName>
    <definedName name="Inter_Ink" localSheetId="4">#REF!</definedName>
    <definedName name="Inter_Ink" localSheetId="0">#REF!</definedName>
    <definedName name="Inter_Ink">#REF!</definedName>
    <definedName name="INTER_KRAI_CO._LTD." localSheetId="4">#REF!</definedName>
    <definedName name="INTER_KRAI_CO._LTD." localSheetId="0">#REF!</definedName>
    <definedName name="INTER_KRAI_CO._LTD.">#REF!</definedName>
    <definedName name="Interest_Rate" localSheetId="4">#REF!</definedName>
    <definedName name="Interest_Rate" localSheetId="0">#REF!</definedName>
    <definedName name="Interest_Rate">#REF!</definedName>
    <definedName name="Inv.No." localSheetId="4">#REF!,#REF!,#REF!</definedName>
    <definedName name="Inv.No." localSheetId="0">#REF!,#REF!,#REF!</definedName>
    <definedName name="Inv.No.">#REF!,#REF!,#REF!</definedName>
    <definedName name="J" localSheetId="4">#REF!</definedName>
    <definedName name="J" localSheetId="0">#REF!</definedName>
    <definedName name="J">#REF!</definedName>
    <definedName name="J.B.P.INTERNATIONAL_PAINT_CO._LTD." localSheetId="4">#REF!</definedName>
    <definedName name="J.B.P.INTERNATIONAL_PAINT_CO._LTD." localSheetId="0">#REF!</definedName>
    <definedName name="J.B.P.INTERNATIONAL_PAINT_CO._LTD.">#REF!</definedName>
    <definedName name="JAX_PAINTS__THAILAND__CO._LTD." localSheetId="4">#REF!</definedName>
    <definedName name="JAX_PAINTS__THAILAND__CO._LTD." localSheetId="0">#REF!</definedName>
    <definedName name="JAX_PAINTS__THAILAND__CO._LTD.">#REF!</definedName>
    <definedName name="JJ" localSheetId="0">#REF!</definedName>
    <definedName name="JJ">#REF!</definedName>
    <definedName name="JJJ" localSheetId="0">#REF!</definedName>
    <definedName name="JJJ">#REF!</definedName>
    <definedName name="JUPITER_INK___CHEMICAL_CO._LTD." localSheetId="0">#REF!</definedName>
    <definedName name="JUPITER_INK___CHEMICAL_CO._LTD.">#REF!</definedName>
    <definedName name="K" localSheetId="0">#REF!</definedName>
    <definedName name="K">#REF!</definedName>
    <definedName name="K.R.Color_Mixed" localSheetId="0">#REF!</definedName>
    <definedName name="K.R.Color_Mixed">#REF!</definedName>
    <definedName name="K_BOND_INDUSTRY_CO._LTD.">'[2]B-105'!#REF!</definedName>
    <definedName name="KK" localSheetId="4">#REF!</definedName>
    <definedName name="KK" localSheetId="0">#REF!</definedName>
    <definedName name="KK">#REF!</definedName>
    <definedName name="KKK" localSheetId="4">#REF!</definedName>
    <definedName name="KKK" localSheetId="0">#REF!</definedName>
    <definedName name="KKK">#REF!</definedName>
    <definedName name="KOGU_CHEMICAL" localSheetId="4">#REF!</definedName>
    <definedName name="KOGU_CHEMICAL" localSheetId="0">#REF!</definedName>
    <definedName name="KOGU_CHEMICAL">#REF!</definedName>
    <definedName name="Korale_Carpet_Industry" localSheetId="4">'[2]B-105'!#REF!</definedName>
    <definedName name="Korale_Carpet_Industry">'[2]B-105'!#REF!</definedName>
    <definedName name="KOSMIK_POLYMER_CO._LTD." localSheetId="4">#REF!</definedName>
    <definedName name="KOSMIK_POLYMER_CO._LTD." localSheetId="0">#REF!</definedName>
    <definedName name="KOSMIK_POLYMER_CO._LTD.">#REF!</definedName>
    <definedName name="L" localSheetId="4">#REF!</definedName>
    <definedName name="L" localSheetId="0">#REF!</definedName>
    <definedName name="L">#REF!</definedName>
    <definedName name="L.I.S._INTERNATIONAL_CO._LTD." localSheetId="4">#REF!</definedName>
    <definedName name="L.I.S._INTERNATIONAL_CO._LTD." localSheetId="0">#REF!</definedName>
    <definedName name="L.I.S._INTERNATIONAL_CO._LTD.">#REF!</definedName>
    <definedName name="Last_Row" localSheetId="4">IF('12-13'!Values_Entered,Header_Row+'12-13'!Number_of_Payments,Header_Row)</definedName>
    <definedName name="Last_Row" localSheetId="0">IF('6-8'!Values_Entered,'6-8'!Header_Row+'6-8'!Number_of_Payments,'6-8'!Header_Row)</definedName>
    <definedName name="Last_Row" localSheetId="1">IF('9'!Values_Entered,Header_Row+'9'!Number_of_Payments,Header_Row)</definedName>
    <definedName name="Last_Row">IF(Values_Entered,Header_Row+Number_of_Payments,Header_Row)</definedName>
    <definedName name="LENA__THAILAND" localSheetId="4">#REF!</definedName>
    <definedName name="LENA__THAILAND" localSheetId="0">#REF!</definedName>
    <definedName name="LENA__THAILAND">#REF!</definedName>
    <definedName name="Liang_Chemical" localSheetId="4">#REF!</definedName>
    <definedName name="Liang_Chemical" localSheetId="0">#REF!</definedName>
    <definedName name="Liang_Chemical">#REF!</definedName>
    <definedName name="LL" localSheetId="4">#REF!</definedName>
    <definedName name="LL" localSheetId="0">#REF!</definedName>
    <definedName name="LL">#REF!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" localSheetId="4">#N/A</definedName>
    <definedName name="m" localSheetId="0">'6-8'!m</definedName>
    <definedName name="m" localSheetId="1">'9'!m</definedName>
    <definedName name="m">'6-8'!m</definedName>
    <definedName name="MBT__Malaysia" localSheetId="4">'[2]B-105'!#REF!</definedName>
    <definedName name="MBT__Malaysia" localSheetId="0">'[2]B-105'!#REF!</definedName>
    <definedName name="MBT__Malaysia">'[2]B-105'!#REF!</definedName>
    <definedName name="MM" localSheetId="4">#REF!</definedName>
    <definedName name="MM" localSheetId="0">#REF!</definedName>
    <definedName name="MM">#REF!</definedName>
    <definedName name="mms" localSheetId="4">#N/A</definedName>
    <definedName name="mms" localSheetId="0">'6-8'!mms</definedName>
    <definedName name="mms" localSheetId="1">'9'!mms</definedName>
    <definedName name="mms">'6-8'!mms</definedName>
    <definedName name="ms" localSheetId="4">#N/A</definedName>
    <definedName name="ms" localSheetId="0">'6-8'!ms</definedName>
    <definedName name="ms" localSheetId="1">'9'!ms</definedName>
    <definedName name="ms">'6-8'!ms</definedName>
    <definedName name="MS.SUNASSADA" localSheetId="4">#N/A</definedName>
    <definedName name="MS.SUNASSADA" localSheetId="0">'6-8'!MS.SUNASSADA</definedName>
    <definedName name="MS.SUNASSADA" localSheetId="1">'9'!MS.SUNASSADA</definedName>
    <definedName name="MS.SUNASSADA">'6-8'!MS.SUNASSADA</definedName>
    <definedName name="N" localSheetId="4">#REF!</definedName>
    <definedName name="N" localSheetId="0">#REF!</definedName>
    <definedName name="N">#REF!</definedName>
    <definedName name="N.S.PAINT_CO._LTD." localSheetId="4">'[2]B-105'!#REF!</definedName>
    <definedName name="N.S.PAINT_CO._LTD." localSheetId="0">'[2]B-105'!#REF!</definedName>
    <definedName name="N.S.PAINT_CO._LTD.">'[2]B-105'!#REF!</definedName>
    <definedName name="N.T.P.GROUP_CO._LTD." localSheetId="4">#REF!</definedName>
    <definedName name="N.T.P.GROUP_CO._LTD." localSheetId="0">#REF!</definedName>
    <definedName name="N.T.P.GROUP_CO._LTD.">#REF!</definedName>
    <definedName name="na" localSheetId="4">#N/A</definedName>
    <definedName name="na" localSheetId="0">'6-8'!na</definedName>
    <definedName name="na" localSheetId="1">'9'!na</definedName>
    <definedName name="na">'6-8'!na</definedName>
    <definedName name="NATIONAL_ADHESIVES_CO._LTD." localSheetId="4">#REF!</definedName>
    <definedName name="NATIONAL_ADHESIVES_CO._LTD." localSheetId="0">#REF!</definedName>
    <definedName name="NATIONAL_ADHESIVES_CO._LTD.">#REF!</definedName>
    <definedName name="NATIONAL_STARCH" localSheetId="4">'[2]B-105'!#REF!</definedName>
    <definedName name="NATIONAL_STARCH" localSheetId="0">'[2]B-105'!#REF!</definedName>
    <definedName name="NATIONAL_STARCH">'[2]B-105'!#REF!</definedName>
    <definedName name="NATIONAL_STARCH_AND_CHEMICAL" localSheetId="4">#REF!</definedName>
    <definedName name="NATIONAL_STARCH_AND_CHEMICAL" localSheetId="0">#REF!</definedName>
    <definedName name="NATIONAL_STARCH_AND_CHEMICAL">#REF!</definedName>
    <definedName name="ne" localSheetId="4">#N/A</definedName>
    <definedName name="ne" localSheetId="0">'6-8'!ne</definedName>
    <definedName name="ne" localSheetId="1">'9'!ne</definedName>
    <definedName name="ne">'6-8'!ne</definedName>
    <definedName name="NEOMAT_CO._LTD.">"NEOMAT CO.,LTD."</definedName>
    <definedName name="NN" localSheetId="4">#REF!</definedName>
    <definedName name="NN" localSheetId="0">#REF!</definedName>
    <definedName name="NN">#REF!</definedName>
    <definedName name="NO" localSheetId="4">#REF!</definedName>
    <definedName name="NO" localSheetId="0">#REF!</definedName>
    <definedName name="NO">#REF!</definedName>
    <definedName name="Num_Pmt_Per_Year" localSheetId="4">#REF!</definedName>
    <definedName name="Num_Pmt_Per_Year" localSheetId="0">#REF!</definedName>
    <definedName name="Num_Pmt_Per_Year">#REF!</definedName>
    <definedName name="Number_of_Payments" localSheetId="4">MATCH(0.01,'12-13'!End_Bal,-1)+1</definedName>
    <definedName name="Number_of_Payments" localSheetId="0">MATCH(0.01,'6-8'!End_Bal,-1)+1</definedName>
    <definedName name="Number_of_Payments" localSheetId="1">MATCH(0.01,End_Bal,-1)+1</definedName>
    <definedName name="Number_of_Payments">MATCH(0.01,End_Bal,-1)+1</definedName>
    <definedName name="nut" localSheetId="4" hidden="1">[6]A!#REF!</definedName>
    <definedName name="nut" localSheetId="0" hidden="1">[6]A!#REF!</definedName>
    <definedName name="nut" hidden="1">[6]A!#REF!</definedName>
    <definedName name="O" localSheetId="4">#REF!</definedName>
    <definedName name="O" localSheetId="0">#REF!</definedName>
    <definedName name="O">#REF!</definedName>
    <definedName name="Omnova_Solutions" localSheetId="4">'[2]B-105'!#REF!</definedName>
    <definedName name="Omnova_Solutions" localSheetId="0">'[2]B-105'!#REF!</definedName>
    <definedName name="Omnova_Solutions">'[2]B-105'!#REF!</definedName>
    <definedName name="OO" localSheetId="4">#REF!</definedName>
    <definedName name="OO" localSheetId="0">#REF!</definedName>
    <definedName name="OO">#REF!</definedName>
    <definedName name="ORIENTAL_WEAVERS_CO." localSheetId="4">'[2]B-105'!#REF!</definedName>
    <definedName name="ORIENTAL_WEAVERS_CO." localSheetId="0">'[2]B-105'!#REF!</definedName>
    <definedName name="ORIENTAL_WEAVERS_CO.">'[2]B-105'!#REF!</definedName>
    <definedName name="P" localSheetId="4">#REF!</definedName>
    <definedName name="P" localSheetId="0">#REF!</definedName>
    <definedName name="P">#REF!</definedName>
    <definedName name="P.D.P._Trading" localSheetId="4">#REF!</definedName>
    <definedName name="P.D.P._Trading" localSheetId="0">#REF!</definedName>
    <definedName name="P.D.P._Trading">#REF!</definedName>
    <definedName name="P.T.CLASSIC_PRIMA_CARPET_INDUSTRIES" localSheetId="4">'[2]B-105'!#REF!</definedName>
    <definedName name="P.T.CLASSIC_PRIMA_CARPET_INDUSTRIES" localSheetId="0">'[2]B-105'!#REF!</definedName>
    <definedName name="P.T.CLASSIC_PRIMA_CARPET_INDUSTRIES">'[2]B-105'!#REF!</definedName>
    <definedName name="P_N_C_Chemical" localSheetId="4">#REF!</definedName>
    <definedName name="P_N_C_Chemical" localSheetId="0">#REF!</definedName>
    <definedName name="P_N_C_Chemical">#REF!</definedName>
    <definedName name="pa" localSheetId="4">#N/A</definedName>
    <definedName name="pa" localSheetId="0">'6-8'!pa</definedName>
    <definedName name="pa" localSheetId="1">'9'!pa</definedName>
    <definedName name="pa">'6-8'!pa</definedName>
    <definedName name="Pacific_Carpet_co._ltd." localSheetId="4">#REF!</definedName>
    <definedName name="Pacific_Carpet_co._ltd." localSheetId="0">#REF!</definedName>
    <definedName name="Pacific_Carpet_co._ltd.">#REF!</definedName>
    <definedName name="Pay_Date" localSheetId="4">#REF!</definedName>
    <definedName name="Pay_Date" localSheetId="0">#REF!</definedName>
    <definedName name="Pay_Date">#REF!</definedName>
    <definedName name="Pay_Num" localSheetId="4">#REF!</definedName>
    <definedName name="Pay_Num" localSheetId="0">#REF!</definedName>
    <definedName name="Pay_Num">#REF!</definedName>
    <definedName name="Payment_Date" localSheetId="4">DATE(YEAR(Loan_Start),MONTH(Loan_Start)+Payment_Number,DAY(Loan_Start))</definedName>
    <definedName name="Payment_Date" localSheetId="0">DATE(YEAR('6-8'!Loan_Start),MONTH('6-8'!Loan_Start)+Payment_Number,DAY('6-8'!Loan_Start))</definedName>
    <definedName name="Payment_Date" localSheetId="1">DATE(YEAR(Loan_Start),MONTH(Loan_Start)+Payment_Number,DAY(Loan_Start))</definedName>
    <definedName name="Payment_Date">DATE(YEAR(Loan_Start),MONTH(Loan_Start)+Payment_Number,DAY(Loan_Start))</definedName>
    <definedName name="PC" localSheetId="4">#REF!</definedName>
    <definedName name="PC" localSheetId="0">#REF!</definedName>
    <definedName name="PC">#REF!</definedName>
    <definedName name="PCC" localSheetId="4">#REF!</definedName>
    <definedName name="PCC" localSheetId="0">#REF!</definedName>
    <definedName name="PCC">#REF!</definedName>
    <definedName name="PD" localSheetId="4">#REF!</definedName>
    <definedName name="PD" localSheetId="0">#REF!</definedName>
    <definedName name="PD">#REF!</definedName>
    <definedName name="PDD" localSheetId="0">#REF!</definedName>
    <definedName name="PDD">#REF!</definedName>
    <definedName name="PENANG_THAI_RATTAN_LTD._PART." localSheetId="0">#REF!</definedName>
    <definedName name="PENANG_THAI_RATTAN_LTD._PART.">#REF!</definedName>
    <definedName name="PERMA_FLEX_CO._LTD." localSheetId="0">#REF!</definedName>
    <definedName name="PERMA_FLEX_CO._LTD.">#REF!</definedName>
    <definedName name="Philippine_Carpet" localSheetId="4">'[2]B-105'!#REF!</definedName>
    <definedName name="Philippine_Carpet" localSheetId="0">'[2]B-105'!#REF!</definedName>
    <definedName name="Philippine_Carpet">'[2]B-105'!#REF!</definedName>
    <definedName name="Polestar_Trading" localSheetId="4">#REF!</definedName>
    <definedName name="Polestar_Trading" localSheetId="0">#REF!</definedName>
    <definedName name="Polestar_Trading">#REF!</definedName>
    <definedName name="POLYMER_INNOVATION_CO.__LTD." localSheetId="4">#REF!</definedName>
    <definedName name="POLYMER_INNOVATION_CO.__LTD." localSheetId="0">#REF!</definedName>
    <definedName name="POLYMER_INNOVATION_CO.__LTD.">#REF!</definedName>
    <definedName name="Pornchira_2538" localSheetId="4">'[2]B-105'!#REF!</definedName>
    <definedName name="Pornchira_2538" localSheetId="0">'[2]B-105'!#REF!</definedName>
    <definedName name="Pornchira_2538">'[2]B-105'!#REF!</definedName>
    <definedName name="PP" localSheetId="4">#REF!</definedName>
    <definedName name="PP" localSheetId="0">#REF!</definedName>
    <definedName name="PP">#REF!</definedName>
    <definedName name="PPC" localSheetId="4">#REF!</definedName>
    <definedName name="PPC" localSheetId="0">#REF!</definedName>
    <definedName name="PPC">#REF!</definedName>
    <definedName name="PPD" localSheetId="4">#REF!</definedName>
    <definedName name="PPD" localSheetId="0">#REF!</definedName>
    <definedName name="PPD">#REF!</definedName>
    <definedName name="PPM_Commercial" localSheetId="0">#REF!</definedName>
    <definedName name="PPM_Commercial">#REF!</definedName>
    <definedName name="PPP" localSheetId="0">#REF!</definedName>
    <definedName name="PPP">#REF!</definedName>
    <definedName name="Premier_Products" localSheetId="0">#REF!</definedName>
    <definedName name="Premier_Products">#REF!</definedName>
    <definedName name="Princ" localSheetId="0">#REF!</definedName>
    <definedName name="Princ">#REF!</definedName>
    <definedName name="Print_Area_MI" localSheetId="4">[7]Detail!#REF!</definedName>
    <definedName name="Print_Area_MI" localSheetId="0">[7]Detail!#REF!</definedName>
    <definedName name="Print_Area_MI">[7]Detail!#REF!</definedName>
    <definedName name="Print_Area_Reset" localSheetId="4">OFFSET(Full_Print,0,0,'12-13'!Last_Row)</definedName>
    <definedName name="Print_Area_Reset" localSheetId="0">OFFSET('6-8'!Full_Print,0,0,'6-8'!Last_Row)</definedName>
    <definedName name="Print_Area_Reset" localSheetId="1">OFFSET(Full_Print,0,0,'9'!Last_Row)</definedName>
    <definedName name="Print_Area_Reset">OFFSET(Full_Print,0,0,Last_Row)</definedName>
    <definedName name="Prior_Company__Singapore" localSheetId="4">'[2]B-105'!#REF!</definedName>
    <definedName name="Prior_Company__Singapore" localSheetId="0">'[2]B-105'!#REF!</definedName>
    <definedName name="Prior_Company__Singapore">'[2]B-105'!#REF!</definedName>
    <definedName name="Produra_Paint" localSheetId="4">#REF!</definedName>
    <definedName name="Produra_Paint" localSheetId="0">#REF!</definedName>
    <definedName name="Produra_Paint">#REF!</definedName>
    <definedName name="PSI" localSheetId="4">#REF!</definedName>
    <definedName name="PSI" localSheetId="0">#REF!</definedName>
    <definedName name="PSI">#REF!</definedName>
    <definedName name="Ptex_co._ltd." localSheetId="4">#REF!</definedName>
    <definedName name="Ptex_co._ltd." localSheetId="0">#REF!</definedName>
    <definedName name="Ptex_co._ltd.">#REF!</definedName>
    <definedName name="Q" localSheetId="0">#REF!</definedName>
    <definedName name="Q">#REF!</definedName>
    <definedName name="QQ" localSheetId="0">#REF!</definedName>
    <definedName name="QQ">#REF!</definedName>
    <definedName name="QQQ" localSheetId="0">#REF!</definedName>
    <definedName name="QQQ">#REF!</definedName>
    <definedName name="R.J._London_Chem._Ind." localSheetId="4">'[2]B-105'!#REF!</definedName>
    <definedName name="R.J._London_Chem._Ind." localSheetId="0">'[2]B-105'!#REF!</definedName>
    <definedName name="R.J._London_Chem._Ind.">'[2]B-105'!#REF!</definedName>
    <definedName name="R.J.LONDON_CHEMICALS_INDUSTRIES_CO._LTD." localSheetId="4">#REF!</definedName>
    <definedName name="R.J.LONDON_CHEMICALS_INDUSTRIES_CO._LTD." localSheetId="0">#REF!</definedName>
    <definedName name="R.J.LONDON_CHEMICALS_INDUSTRIES_CO._LTD.">#REF!</definedName>
    <definedName name="ra" localSheetId="4">#N/A</definedName>
    <definedName name="ra" localSheetId="0">'6-8'!ra</definedName>
    <definedName name="ra" localSheetId="1">'9'!ra</definedName>
    <definedName name="ra">'6-8'!ra</definedName>
    <definedName name="RAJA_UCHINO_CO._LTD." localSheetId="4">#REF!</definedName>
    <definedName name="RAJA_UCHINO_CO._LTD." localSheetId="0">#REF!</definedName>
    <definedName name="RAJA_UCHINO_CO._LTD.">#REF!</definedName>
    <definedName name="RecnPage1" localSheetId="4">#REF!</definedName>
    <definedName name="RecnPage1" localSheetId="0">#REF!</definedName>
    <definedName name="RecnPage1">#REF!</definedName>
    <definedName name="repax" localSheetId="4">'[5]AGING LOCAL'!#REF!</definedName>
    <definedName name="repax" localSheetId="0">'[5]AGING LOCAL'!#REF!</definedName>
    <definedName name="repax">'[5]AGING LOCAL'!#REF!</definedName>
    <definedName name="Repax_Construction" localSheetId="4">#REF!</definedName>
    <definedName name="Repax_Construction" localSheetId="0">#REF!</definedName>
    <definedName name="Repax_Construction">#REF!</definedName>
    <definedName name="RPSC_CHEMICAL_CO._LTD." localSheetId="4">#REF!</definedName>
    <definedName name="RPSC_CHEMICAL_CO._LTD." localSheetId="0">#REF!</definedName>
    <definedName name="RPSC_CHEMICAL_CO._LTD.">#REF!</definedName>
    <definedName name="RR" localSheetId="4">#REF!</definedName>
    <definedName name="RR" localSheetId="0">#REF!</definedName>
    <definedName name="RR">#REF!</definedName>
    <definedName name="rty" localSheetId="4">#N/A</definedName>
    <definedName name="rty" localSheetId="0">'6-8'!rty</definedName>
    <definedName name="rty" localSheetId="1">'9'!rty</definedName>
    <definedName name="rty">'6-8'!rty</definedName>
    <definedName name="RUBRICK_THAI_CO._LTD." localSheetId="4">'[2]B-105'!#REF!</definedName>
    <definedName name="RUBRICK_THAI_CO._LTD." localSheetId="0">'[2]B-105'!#REF!</definedName>
    <definedName name="RUBRICK_THAI_CO._LTD.">'[2]B-105'!#REF!</definedName>
    <definedName name="s" localSheetId="4">'[2]B-105'!#REF!</definedName>
    <definedName name="s">'[2]B-105'!#REF!</definedName>
    <definedName name="S.A.P._Paint___Chemical" localSheetId="4">'[2]B-105'!#REF!</definedName>
    <definedName name="S.A.P._Paint___Chemical">'[2]B-105'!#REF!</definedName>
    <definedName name="S.A.P._PAINT___CHEMICAL_CO._LTD." localSheetId="4">'[2]B-105'!#REF!</definedName>
    <definedName name="S.A.P._PAINT___CHEMICAL_CO._LTD.">'[2]B-105'!#REF!</definedName>
    <definedName name="S.K.COLOR___CHEMICALS_LIMITED_PARTNERSHIP" localSheetId="4">#REF!</definedName>
    <definedName name="S.K.COLOR___CHEMICALS_LIMITED_PARTNERSHIP" localSheetId="0">#REF!</definedName>
    <definedName name="S.K.COLOR___CHEMICALS_LIMITED_PARTNERSHIP">#REF!</definedName>
    <definedName name="S.P.TEXTURE_PAINT_CO._LTD." localSheetId="4">#REF!</definedName>
    <definedName name="S.P.TEXTURE_PAINT_CO._LTD." localSheetId="0">#REF!</definedName>
    <definedName name="S.P.TEXTURE_PAINT_CO._LTD.">#REF!</definedName>
    <definedName name="S.PACK___PRINT_PUBLIC_COMPANY_LIMITED">"S.PACK PRINT PUBLIC COMPANY LIMITED"</definedName>
    <definedName name="Sabpantawee" localSheetId="4">'[2]B-105'!#REF!</definedName>
    <definedName name="Sabpantawee" localSheetId="0">'[2]B-105'!#REF!</definedName>
    <definedName name="Sabpantawee">'[2]B-105'!#REF!</definedName>
    <definedName name="SAHAKIT_WISARN_CO._LTD." localSheetId="4">#REF!</definedName>
    <definedName name="SAHAKIT_WISARN_CO._LTD." localSheetId="0">#REF!</definedName>
    <definedName name="SAHAKIT_WISARN_CO._LTD.">#REF!</definedName>
    <definedName name="Sched_Pay" localSheetId="4">#REF!</definedName>
    <definedName name="Sched_Pay" localSheetId="0">#REF!</definedName>
    <definedName name="Sched_Pay">#REF!</definedName>
    <definedName name="Scheduled_Extra_Payments" localSheetId="4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earch" localSheetId="0">#REF!</definedName>
    <definedName name="Search">#REF!</definedName>
    <definedName name="Sefco_Chemical_2001" localSheetId="0">#REF!</definedName>
    <definedName name="Sefco_Chemical_2001">#REF!</definedName>
    <definedName name="SHANGHAI_PAINTS_AND_HARDWARE_LTD." localSheetId="0">#REF!</definedName>
    <definedName name="SHANGHAI_PAINTS_AND_HARDWARE_LTD.">#REF!</definedName>
    <definedName name="SIAM_EXCEL_POLYTECH_CO._LTD." localSheetId="0">#REF!</definedName>
    <definedName name="SIAM_EXCEL_POLYTECH_CO._LTD.">#REF!</definedName>
    <definedName name="Siam_Paint_Industry" localSheetId="0">#REF!</definedName>
    <definedName name="Siam_Paint_Industry">#REF!</definedName>
    <definedName name="SIAM_SPONG_FOAM_CO._LTD." localSheetId="0">#REF!</definedName>
    <definedName name="SIAM_SPONG_FOAM_CO._LTD.">#REF!</definedName>
    <definedName name="Sicpa__Thailand" localSheetId="0">#REF!</definedName>
    <definedName name="Sicpa__Thailand">#REF!</definedName>
    <definedName name="SIKA" localSheetId="4">'[2]B-105'!#REF!</definedName>
    <definedName name="SIKA" localSheetId="0">'[2]B-105'!#REF!</definedName>
    <definedName name="SIKA">'[2]B-105'!#REF!</definedName>
    <definedName name="Sika__Thailand" localSheetId="4">#REF!</definedName>
    <definedName name="Sika__Thailand" localSheetId="0">#REF!</definedName>
    <definedName name="Sika__Thailand">#REF!</definedName>
    <definedName name="Silicone_Coating" localSheetId="4">'[2]B-105'!#REF!</definedName>
    <definedName name="Silicone_Coating" localSheetId="0">'[2]B-105'!#REF!</definedName>
    <definedName name="Silicone_Coating">'[2]B-105'!#REF!</definedName>
    <definedName name="sld" localSheetId="4">#REF!</definedName>
    <definedName name="sld" localSheetId="0">#REF!</definedName>
    <definedName name="sld">#REF!</definedName>
    <definedName name="SOMBOON_SCREEN_CO._LTD." localSheetId="4">'[2]B-105'!#REF!</definedName>
    <definedName name="SOMBOON_SCREEN_CO._LTD." localSheetId="0">'[2]B-105'!#REF!</definedName>
    <definedName name="SOMBOON_SCREEN_CO._LTD.">'[2]B-105'!#REF!</definedName>
    <definedName name="Spec" localSheetId="4">#REF!</definedName>
    <definedName name="Spec" localSheetId="0">#REF!</definedName>
    <definedName name="Spec">#REF!</definedName>
    <definedName name="SS" localSheetId="4">#REF!</definedName>
    <definedName name="SS" localSheetId="0">#REF!</definedName>
    <definedName name="SS">#REF!</definedName>
    <definedName name="star" localSheetId="4">'[2]B-105'!#REF!</definedName>
    <definedName name="star" localSheetId="0">'[2]B-105'!#REF!</definedName>
    <definedName name="star">'[2]B-105'!#REF!</definedName>
    <definedName name="Star_Carpet_co._ltd." localSheetId="4">#REF!</definedName>
    <definedName name="Star_Carpet_co._ltd." localSheetId="0">#REF!</definedName>
    <definedName name="Star_Carpet_co._ltd.">#REF!</definedName>
    <definedName name="Star_Tech_Che." localSheetId="4">#REF!</definedName>
    <definedName name="Star_Tech_Che." localSheetId="0">#REF!</definedName>
    <definedName name="Star_Tech_Che.">#REF!</definedName>
    <definedName name="Start" localSheetId="4">#REF!</definedName>
    <definedName name="Start" localSheetId="0">#REF!</definedName>
    <definedName name="Start">#REF!</definedName>
    <definedName name="StartCode" localSheetId="0">#REF!</definedName>
    <definedName name="StartCode">#REF!</definedName>
    <definedName name="SU" localSheetId="4">'[5]AGING LOCAL'!#REF!</definedName>
    <definedName name="SU" localSheetId="0">'[5]AGING LOCAL'!#REF!</definedName>
    <definedName name="SU">'[5]AGING LOCAL'!#REF!</definedName>
    <definedName name="SUBPANTAVEE_CO._LTD." localSheetId="4">#REF!</definedName>
    <definedName name="SUBPANTAVEE_CO._LTD." localSheetId="0">#REF!</definedName>
    <definedName name="SUBPANTAVEE_CO._LTD.">#REF!</definedName>
    <definedName name="Superior_Construction_C." localSheetId="4">#REF!</definedName>
    <definedName name="Superior_Construction_C." localSheetId="0">#REF!</definedName>
    <definedName name="Superior_Construction_C.">#REF!</definedName>
    <definedName name="Syntec_Quality" localSheetId="4">'[2]B-105'!#REF!</definedName>
    <definedName name="Syntec_Quality" localSheetId="0">'[2]B-105'!#REF!</definedName>
    <definedName name="Syntec_Quality">'[2]B-105'!#REF!</definedName>
    <definedName name="T" localSheetId="4">#REF!</definedName>
    <definedName name="T" localSheetId="0">#REF!</definedName>
    <definedName name="T">#REF!</definedName>
    <definedName name="T.A.T.C." localSheetId="4">#REF!</definedName>
    <definedName name="T.A.T.C." localSheetId="0">#REF!</definedName>
    <definedName name="T.A.T.C.">#REF!</definedName>
    <definedName name="T.R.Y_INTERNATIONAL_CO._LTD." localSheetId="4">#REF!</definedName>
    <definedName name="T.R.Y_INTERNATIONAL_CO._LTD." localSheetId="0">#REF!</definedName>
    <definedName name="T.R.Y_INTERNATIONAL_CO._LTD.">#REF!</definedName>
    <definedName name="tam" localSheetId="4">#N/A</definedName>
    <definedName name="tam" localSheetId="0">'6-8'!tam</definedName>
    <definedName name="tam" localSheetId="1">'9'!tam</definedName>
    <definedName name="tam">'6-8'!tam</definedName>
    <definedName name="TANG_TIHUA_HENG_CO._LTD." localSheetId="4">'[2]B-105'!#REF!</definedName>
    <definedName name="TANG_TIHUA_HENG_CO._LTD." localSheetId="0">'[2]B-105'!#REF!</definedName>
    <definedName name="TANG_TIHUA_HENG_CO._LTD.">'[2]B-105'!#REF!</definedName>
    <definedName name="TextRefCopy1" localSheetId="4">#REF!</definedName>
    <definedName name="TextRefCopy1" localSheetId="0">#REF!</definedName>
    <definedName name="TextRefCopy1">#REF!</definedName>
    <definedName name="TextRefCopy14" localSheetId="4">#REF!</definedName>
    <definedName name="TextRefCopy14" localSheetId="0">#REF!</definedName>
    <definedName name="TextRefCopy14">#REF!</definedName>
    <definedName name="TextRefCopy57" localSheetId="4">'[8]I-203'!#REF!</definedName>
    <definedName name="TextRefCopy57" localSheetId="0">'[8]I-203'!#REF!</definedName>
    <definedName name="TextRefCopy57">'[8]I-203'!#REF!</definedName>
    <definedName name="TextRefCopyRangeCount" hidden="1">1</definedName>
    <definedName name="thai" localSheetId="4">#REF!</definedName>
    <definedName name="thai" localSheetId="0">#REF!</definedName>
    <definedName name="thai">#REF!</definedName>
    <definedName name="THAI_DNT_PAINT_MFG._CO._LTD." localSheetId="4">#REF!</definedName>
    <definedName name="THAI_DNT_PAINT_MFG._CO._LTD." localSheetId="0">#REF!</definedName>
    <definedName name="THAI_DNT_PAINT_MFG._CO._LTD.">#REF!</definedName>
    <definedName name="THAI_DO_NO___GEN_GEN_CO._LTD." localSheetId="4">#REF!</definedName>
    <definedName name="THAI_DO_NO___GEN_GEN_CO._LTD." localSheetId="0">#REF!</definedName>
    <definedName name="THAI_DO_NO___GEN_GEN_CO._LTD.">#REF!</definedName>
    <definedName name="Thai_Innovation_Chemical" localSheetId="0">#REF!</definedName>
    <definedName name="Thai_Innovation_Chemical">#REF!</definedName>
    <definedName name="THAI_PACIFIC_PAINT" localSheetId="4">'[2]B-105'!#REF!</definedName>
    <definedName name="THAI_PACIFIC_PAINT" localSheetId="0">'[2]B-105'!#REF!</definedName>
    <definedName name="THAI_PACIFIC_PAINT">'[2]B-105'!#REF!</definedName>
    <definedName name="THANABUN_CHEMICAL_CO._LTD." localSheetId="4">#REF!</definedName>
    <definedName name="THANABUN_CHEMICAL_CO._LTD." localSheetId="0">#REF!</definedName>
    <definedName name="THANABUN_CHEMICAL_CO._LTD.">#REF!</definedName>
    <definedName name="THE_FASTER_PAINT__THAILAND__CO._LTD." localSheetId="4">#REF!</definedName>
    <definedName name="THE_FASTER_PAINT__THAILAND__CO._LTD." localSheetId="0">#REF!</definedName>
    <definedName name="THE_FASTER_PAINT__THAILAND__CO._LTD.">#REF!</definedName>
    <definedName name="Theptawee_Coating" localSheetId="4">#REF!</definedName>
    <definedName name="Theptawee_Coating" localSheetId="0">#REF!</definedName>
    <definedName name="Theptawee_Coating">#REF!</definedName>
    <definedName name="Tiansin_Carpet_Industry" localSheetId="4">'[2]B-105'!#REF!</definedName>
    <definedName name="Tiansin_Carpet_Industry" localSheetId="0">'[2]B-105'!#REF!</definedName>
    <definedName name="Tiansin_Carpet_Industry">'[2]B-105'!#REF!</definedName>
    <definedName name="To" localSheetId="4">#REF!</definedName>
    <definedName name="To" localSheetId="0">#REF!</definedName>
    <definedName name="To">#REF!</definedName>
    <definedName name="TO_YO_INK__THAILAND__CO._LTD." localSheetId="4">#REF!</definedName>
    <definedName name="TO_YO_INK__THAILAND__CO._LTD." localSheetId="0">#REF!</definedName>
    <definedName name="TO_YO_INK__THAILAND__CO._LTD.">#REF!</definedName>
    <definedName name="Total_Interest" localSheetId="4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4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>Scheduled_Payment+Extra_Payment</definedName>
    <definedName name="TotalFound" localSheetId="4">#REF!</definedName>
    <definedName name="TotalFound" localSheetId="0">#REF!</definedName>
    <definedName name="TotalFound">#REF!</definedName>
    <definedName name="TRIVITH_SUPPLY_CO._LTD." localSheetId="4">#REF!</definedName>
    <definedName name="TRIVITH_SUPPLY_CO._LTD." localSheetId="0">#REF!</definedName>
    <definedName name="TRIVITH_SUPPLY_CO._LTD.">#REF!</definedName>
    <definedName name="tSelect" localSheetId="4">#REF!</definedName>
    <definedName name="tSelect" localSheetId="0">#REF!</definedName>
    <definedName name="tSelect">#REF!</definedName>
    <definedName name="TT" localSheetId="0">#REF!</definedName>
    <definedName name="TT">#REF!</definedName>
    <definedName name="U" localSheetId="0">#REF!</definedName>
    <definedName name="U">#REF!</definedName>
    <definedName name="U.R._CHEMICAL_CO._LTD." localSheetId="0">#REF!</definedName>
    <definedName name="U.R._CHEMICAL_CO._LTD.">#REF!</definedName>
    <definedName name="U___LAND_CO._LTD." localSheetId="0">#REF!</definedName>
    <definedName name="U___LAND_CO._LTD.">#REF!</definedName>
    <definedName name="ULAND" localSheetId="0">#REF!</definedName>
    <definedName name="ULAND">#REF!</definedName>
    <definedName name="UNICRON_CHEMICALS_CO._LTD." localSheetId="0">#REF!</definedName>
    <definedName name="UNICRON_CHEMICALS_CO._LTD.">#REF!</definedName>
    <definedName name="URAI_PHANICH" localSheetId="4">'[2]B-105'!#REF!</definedName>
    <definedName name="URAI_PHANICH" localSheetId="0">'[2]B-105'!#REF!</definedName>
    <definedName name="URAI_PHANICH">'[2]B-105'!#REF!</definedName>
    <definedName name="URAI_PHANICH_CO._LTD." localSheetId="4">#REF!</definedName>
    <definedName name="URAI_PHANICH_CO._LTD." localSheetId="0">#REF!</definedName>
    <definedName name="URAI_PHANICH_CO._LTD.">#REF!</definedName>
    <definedName name="US" localSheetId="4">#REF!</definedName>
    <definedName name="US" localSheetId="0">#REF!</definedName>
    <definedName name="US">#REF!</definedName>
    <definedName name="UU" localSheetId="4">#REF!</definedName>
    <definedName name="UU" localSheetId="0">#REF!</definedName>
    <definedName name="UU">#REF!</definedName>
    <definedName name="V" localSheetId="0">#REF!</definedName>
    <definedName name="V">#REF!</definedName>
    <definedName name="V.P." localSheetId="4">'[2]B-105'!#REF!</definedName>
    <definedName name="V.P." localSheetId="0">'[2]B-105'!#REF!</definedName>
    <definedName name="V.P.">'[2]B-105'!#REF!</definedName>
    <definedName name="V.P.HARDWARE_LTD._PART." localSheetId="4">#REF!</definedName>
    <definedName name="V.P.HARDWARE_LTD._PART." localSheetId="0">#REF!</definedName>
    <definedName name="V.P.HARDWARE_LTD._PART.">#REF!</definedName>
    <definedName name="VA" localSheetId="4">#N/A</definedName>
    <definedName name="VA" localSheetId="0">'6-8'!VA</definedName>
    <definedName name="VA" localSheetId="1">'9'!VA</definedName>
    <definedName name="VA">'6-8'!VA</definedName>
    <definedName name="Values_Entered" localSheetId="4">IF(Loan_Amount*'12-13'!Interest_Rate*Loan_Years*Loan_Start&gt;0,1,0)</definedName>
    <definedName name="Values_Entered" localSheetId="0">IF('6-8'!Loan_Amount*'6-8'!Interest_Rate*'6-8'!Loan_Years*'6-8'!Loan_Start&gt;0,1,0)</definedName>
    <definedName name="Values_Entered" localSheetId="1">IF(Loan_Amount*Interest_Rate*Loan_Years*Loan_Start&gt;0,1,0)</definedName>
    <definedName name="Values_Entered">IF(Loan_Amount*Interest_Rate*Loan_Years*Loan_Start&gt;0,1,0)</definedName>
    <definedName name="vital5">'[4]Customize Your Invoice'!$E$15</definedName>
    <definedName name="VV" localSheetId="4">#REF!</definedName>
    <definedName name="VV" localSheetId="0">#REF!</definedName>
    <definedName name="VV">#REF!</definedName>
    <definedName name="VVV" localSheetId="4">#REF!</definedName>
    <definedName name="VVV" localSheetId="0">#REF!</definedName>
    <definedName name="VVV">#REF!</definedName>
    <definedName name="W" localSheetId="4">#REF!</definedName>
    <definedName name="W" localSheetId="0">#REF!</definedName>
    <definedName name="W">#REF!</definedName>
    <definedName name="wa" localSheetId="4">#N/A</definedName>
    <definedName name="wa" localSheetId="0">'6-8'!wa</definedName>
    <definedName name="wa" localSheetId="1">'9'!wa</definedName>
    <definedName name="wa">'6-8'!wa</definedName>
    <definedName name="WANCHAI_TRADING_LTD._PART." localSheetId="4">#REF!</definedName>
    <definedName name="WANCHAI_TRADING_LTD._PART." localSheetId="0">#REF!</definedName>
    <definedName name="WANCHAI_TRADING_LTD._PART.">#REF!</definedName>
    <definedName name="WINCO_SCREEN_CO._LTD." localSheetId="4">#REF!</definedName>
    <definedName name="WINCO_SCREEN_CO._LTD." localSheetId="0">#REF!</definedName>
    <definedName name="WINCO_SCREEN_CO._LTD.">#REF!</definedName>
    <definedName name="Winson_Chemical" localSheetId="4">#REF!</definedName>
    <definedName name="Winson_Chemical" localSheetId="0">#REF!</definedName>
    <definedName name="Winson_Chemical">#REF!</definedName>
    <definedName name="x" localSheetId="4" hidden="1">{"'Eng (page2)'!$A$1:$D$52"}</definedName>
    <definedName name="x" localSheetId="0" hidden="1">{"'Eng (page2)'!$A$1:$D$52"}</definedName>
    <definedName name="x" localSheetId="1" hidden="1">{"'Eng (page2)'!$A$1:$D$52"}</definedName>
    <definedName name="x" hidden="1">{"'Eng (page2)'!$A$1:$D$52"}</definedName>
    <definedName name="y" localSheetId="4">#N/A</definedName>
    <definedName name="y" localSheetId="0">'6-8'!y</definedName>
    <definedName name="y" localSheetId="1">'9'!y</definedName>
    <definedName name="y">'6-8'!y</definedName>
    <definedName name="Ying_Chareon_Paint_Industry" localSheetId="4">#REF!</definedName>
    <definedName name="Ying_Chareon_Paint_Industry" localSheetId="0">#REF!</definedName>
    <definedName name="Ying_Chareon_Paint_Industry">#REF!</definedName>
    <definedName name="เงินเดือน" localSheetId="4" hidden="1">{"'Eng (page2)'!$A$1:$D$52"}</definedName>
    <definedName name="เงินเดือน" localSheetId="0" hidden="1">{"'Eng (page2)'!$A$1:$D$52"}</definedName>
    <definedName name="เงินเดือน" localSheetId="1" hidden="1">{"'Eng (page2)'!$A$1:$D$52"}</definedName>
    <definedName name="เงินเดือน" hidden="1">{"'Eng (page2)'!$A$1:$D$52"}</definedName>
    <definedName name="บ้าน" localSheetId="0">#REF!</definedName>
    <definedName name="บ้าน">#REF!</definedName>
    <definedName name="ฟ31" localSheetId="0">#REF!</definedName>
    <definedName name="ฟ31">#REF!</definedName>
    <definedName name="ฟ80" localSheetId="0">#REF!</definedName>
    <definedName name="ฟ80">#REF!</definedName>
    <definedName name="ภงด1" localSheetId="4">#N/A</definedName>
    <definedName name="ภงด1" localSheetId="0">'6-8'!ภงด1</definedName>
    <definedName name="ภงด1" localSheetId="1">'9'!ภงด1</definedName>
    <definedName name="ภงด1">'6-8'!ภงด1</definedName>
    <definedName name="อ" localSheetId="4">'[2]Sale 2003'!#REF!</definedName>
    <definedName name="อ" localSheetId="0">'[2]Sale 2003'!#REF!</definedName>
    <definedName name="อ">'[2]Sale 2003'!#REF!</definedName>
    <definedName name="อ6?Fz" localSheetId="4">#REF!</definedName>
    <definedName name="อ6?Fz" localSheetId="0">#REF!</definedName>
    <definedName name="อ6?F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9" i="10" l="1"/>
  <c r="N21" i="4"/>
  <c r="N31" i="4"/>
  <c r="P29" i="4"/>
  <c r="T29" i="4" s="1"/>
  <c r="G69" i="11"/>
  <c r="K69" i="11"/>
  <c r="J121" i="8" l="1"/>
  <c r="J124" i="8" s="1"/>
  <c r="N121" i="8"/>
  <c r="O25" i="10"/>
  <c r="M28" i="10"/>
  <c r="K28" i="10"/>
  <c r="I28" i="10"/>
  <c r="G28" i="10"/>
  <c r="O26" i="10"/>
  <c r="O24" i="10"/>
  <c r="O21" i="10"/>
  <c r="K19" i="10"/>
  <c r="I19" i="10"/>
  <c r="O12" i="10"/>
  <c r="R31" i="4"/>
  <c r="P18" i="4"/>
  <c r="T18" i="4" s="1"/>
  <c r="P19" i="4"/>
  <c r="T19" i="4" s="1"/>
  <c r="P17" i="4"/>
  <c r="T17" i="4" s="1"/>
  <c r="P16" i="4"/>
  <c r="T16" i="4" s="1"/>
  <c r="H31" i="4"/>
  <c r="F31" i="4"/>
  <c r="P28" i="4"/>
  <c r="T28" i="4" s="1"/>
  <c r="P27" i="4"/>
  <c r="T27" i="4" s="1"/>
  <c r="P26" i="4"/>
  <c r="T26" i="4" s="1"/>
  <c r="P23" i="4"/>
  <c r="H21" i="4"/>
  <c r="P13" i="4"/>
  <c r="O28" i="10" l="1"/>
  <c r="P31" i="4"/>
  <c r="P21" i="4"/>
  <c r="K31" i="11" l="1"/>
  <c r="K34" i="11" s="1"/>
  <c r="G31" i="11"/>
  <c r="G34" i="11" s="1"/>
  <c r="L31" i="4"/>
  <c r="J31" i="4"/>
  <c r="P31" i="6"/>
  <c r="P12" i="6"/>
  <c r="P20" i="6" s="1"/>
  <c r="P23" i="6" s="1"/>
  <c r="P25" i="6" s="1"/>
  <c r="L31" i="6"/>
  <c r="L12" i="6"/>
  <c r="L20" i="6" s="1"/>
  <c r="L23" i="6" s="1"/>
  <c r="L25" i="6" s="1"/>
  <c r="T23" i="4" l="1"/>
  <c r="T31" i="4" s="1"/>
  <c r="P121" i="8"/>
  <c r="L121" i="8"/>
  <c r="P73" i="8"/>
  <c r="P65" i="8"/>
  <c r="L73" i="8"/>
  <c r="L65" i="8"/>
  <c r="P33" i="8"/>
  <c r="P21" i="8"/>
  <c r="L33" i="8"/>
  <c r="L21" i="8"/>
  <c r="L124" i="8" l="1"/>
  <c r="P124" i="8"/>
  <c r="L35" i="8"/>
  <c r="P35" i="8"/>
  <c r="P75" i="8"/>
  <c r="L75" i="8"/>
  <c r="I69" i="11"/>
  <c r="E69" i="11"/>
  <c r="J73" i="8"/>
  <c r="L21" i="4"/>
  <c r="J21" i="4"/>
  <c r="F21" i="4"/>
  <c r="I31" i="11"/>
  <c r="I34" i="11" s="1"/>
  <c r="N124" i="8"/>
  <c r="N73" i="8"/>
  <c r="G59" i="11"/>
  <c r="I59" i="11"/>
  <c r="K59" i="11"/>
  <c r="A3" i="4"/>
  <c r="A3" i="10" s="1"/>
  <c r="N12" i="6"/>
  <c r="N20" i="6" s="1"/>
  <c r="N23" i="6" s="1"/>
  <c r="N25" i="6" s="1"/>
  <c r="N31" i="6"/>
  <c r="N65" i="8"/>
  <c r="N21" i="8"/>
  <c r="N33" i="8"/>
  <c r="O16" i="10"/>
  <c r="O17" i="10"/>
  <c r="O15" i="10"/>
  <c r="O19" i="10" l="1"/>
  <c r="R21" i="4"/>
  <c r="G19" i="10"/>
  <c r="P126" i="8"/>
  <c r="L126" i="8"/>
  <c r="T13" i="4"/>
  <c r="G71" i="11"/>
  <c r="N75" i="8"/>
  <c r="N126" i="8" s="1"/>
  <c r="N35" i="8"/>
  <c r="I71" i="11"/>
  <c r="I74" i="11" s="1"/>
  <c r="K71" i="11"/>
  <c r="T21" i="4" l="1"/>
  <c r="K74" i="11"/>
  <c r="G74" i="11"/>
  <c r="J65" i="8"/>
  <c r="J31" i="6" l="1"/>
  <c r="J21" i="8" l="1"/>
  <c r="E59" i="11" l="1"/>
  <c r="E31" i="11" l="1"/>
  <c r="E34" i="11" s="1"/>
  <c r="J33" i="8"/>
  <c r="J12" i="6"/>
  <c r="J20" i="6" s="1"/>
  <c r="J23" i="6" s="1"/>
  <c r="J25" i="6" s="1"/>
  <c r="E71" i="11" l="1"/>
  <c r="E74" i="11" s="1"/>
  <c r="J35" i="8"/>
  <c r="J75" i="8"/>
  <c r="J126" i="8" l="1"/>
  <c r="A42" i="11" l="1"/>
  <c r="A85" i="11"/>
  <c r="A45" i="11" l="1"/>
  <c r="A36" i="4" l="1"/>
</calcChain>
</file>

<file path=xl/sharedStrings.xml><?xml version="1.0" encoding="utf-8"?>
<sst xmlns="http://schemas.openxmlformats.org/spreadsheetml/2006/main" count="301" uniqueCount="164">
  <si>
    <t>สินทรัพย์</t>
  </si>
  <si>
    <t>หมายเหตุ</t>
  </si>
  <si>
    <t>บาท</t>
  </si>
  <si>
    <t>หนี้สินหมุนเวียน</t>
  </si>
  <si>
    <t>สินทรัพย์ไม่หมุนเวียน</t>
  </si>
  <si>
    <t>รวมสินทรัพย์ไม่หมุนเวียน</t>
  </si>
  <si>
    <t>รวมหนี้สิน</t>
  </si>
  <si>
    <t xml:space="preserve">สินทรัพย์หมุนเวียนอื่น </t>
  </si>
  <si>
    <t xml:space="preserve">รวมสินทรัพย์หมุนเวียน </t>
  </si>
  <si>
    <t xml:space="preserve">รวมสินทรัพย์ 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</si>
  <si>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</si>
  <si>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</si>
  <si>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 xml:space="preserve">ทุนเรือนหุ้น                                </t>
  </si>
  <si>
    <t xml:space="preserve">รายได้อื่น </t>
  </si>
  <si>
    <t>รวม</t>
  </si>
  <si>
    <t>ทุนที่ออกและ</t>
  </si>
  <si>
    <t>หนี้สินไม่หมุนเวียน</t>
  </si>
  <si>
    <t xml:space="preserve">รวมหนี้สินไม่หมุนเวียน                  </t>
  </si>
  <si>
    <t>ทุนจดทะเบียน</t>
  </si>
  <si>
    <t xml:space="preserve">ค่าใช้จ่ายในการบริหาร     </t>
  </si>
  <si>
    <t>สินทรัพย์หมุนเวียน</t>
  </si>
  <si>
    <t>เงินสดและรายการเทียบเท่าเงินสด</t>
  </si>
  <si>
    <t>ทุนที่ออกและชำระแล้ว</t>
  </si>
  <si>
    <t>กำไรขั้นต้น</t>
  </si>
  <si>
    <t>ต้นทุนทางการเงิน</t>
  </si>
  <si>
    <t>ดอกเบี้ยรับ</t>
  </si>
  <si>
    <t>-  สินทรัพย์หมุนเวียนอื่น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</si>
  <si>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</si>
  <si>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</si>
  <si>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</si>
  <si>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สินทรัพย์ไม่หมุนเวียนอื่น</t>
  </si>
  <si>
    <t>กำไรต่อหุ้นขั้นพื้นฐาน</t>
  </si>
  <si>
    <t>งบแสดงฐานะการเงิน</t>
  </si>
  <si>
    <t>ภาระผูกพันผลประโยชน์พนักงาน</t>
  </si>
  <si>
    <t>กำไรสะสม</t>
  </si>
  <si>
    <t>ส่วนได้เสียที่ไม่มี</t>
  </si>
  <si>
    <t>อำนาจควบคุม</t>
  </si>
  <si>
    <t>งบกำไรขาดทุนเบ็ดเสร็จ</t>
  </si>
  <si>
    <t>งบกระแสเงินสด</t>
  </si>
  <si>
    <t>กำไรเบ็ดเสร็จรวมสำหรับปี</t>
  </si>
  <si>
    <t>เจ้าหนี้การค้าและเจ้าหนี้อื่น</t>
  </si>
  <si>
    <t>รวมส่วนของ</t>
  </si>
  <si>
    <t>ชำระแล้ว</t>
  </si>
  <si>
    <t>-  เจ้าหนี้การค้าและเจ้าหนี้อื่น</t>
  </si>
  <si>
    <t>งบการเงินรวม</t>
  </si>
  <si>
    <t>จัดสรรแล้ว - สำรองตามกฎหมาย</t>
  </si>
  <si>
    <t>ยังไม่ได้จัดสรร</t>
  </si>
  <si>
    <t>รายได้จากการให้บริการ</t>
  </si>
  <si>
    <t>ตามกฎหมาย</t>
  </si>
  <si>
    <t>เงินปันผลจ่าย</t>
  </si>
  <si>
    <t>กำไรก่อนค่าใช้จ่ายภาษีเงินได้</t>
  </si>
  <si>
    <t>รายการปรับปรุงค่าใช้จ่าย</t>
  </si>
  <si>
    <t>เงินสดจ่ายเพื่อซื้อสินทรัพย์ไม่มีตัวตน</t>
  </si>
  <si>
    <t>ดอกเบี้ยจ่าย</t>
  </si>
  <si>
    <t>ส่วนที่เป็นของส่วนได้เสียที่ไม่มีอำนาจควบคุม</t>
  </si>
  <si>
    <t>-  หนี้สินหมุนเวียนอื่น</t>
  </si>
  <si>
    <t>เงินสดรับจากดอกเบี้ยรับ</t>
  </si>
  <si>
    <t>เงินลงทุนในบริษัทย่อย</t>
  </si>
  <si>
    <t>สินทรัพย์ภาษีเงินได้รอการตัดบัญชี</t>
  </si>
  <si>
    <t>เงินสดและรายการเทียบเท่าเงินสดวันต้นปี</t>
  </si>
  <si>
    <t>เงินสดและรายการเทียบเท่าเงินสดวันสิ้นปี</t>
  </si>
  <si>
    <t>ส่วนได้เสียที่ไม่มีอำนาจควบคุม</t>
  </si>
  <si>
    <t>ต้นทุนจากการให้บริการ</t>
  </si>
  <si>
    <t>กำไรสำหรับปี</t>
  </si>
  <si>
    <t>สินทรัพย์ไม่มีตัวตน</t>
  </si>
  <si>
    <t>การเปลี่ยนแปลงของสินทรัพย์และหนี้สินดำเนินงาน</t>
  </si>
  <si>
    <t>เงินปันผลจ่ายให้ส่วนได้เสียที่ไม่มีอำนาจควบคุม</t>
  </si>
  <si>
    <t>เงินลงทุนในบริษัทร่วม</t>
  </si>
  <si>
    <t>ประมาณการค่ารื้อถอน</t>
  </si>
  <si>
    <t>งบแสดงการเปลี่ยนแปลงส่วนของเจ้าของ</t>
  </si>
  <si>
    <t>ส่วนของเจ้าของ</t>
  </si>
  <si>
    <t>งบการเงินเฉพาะกิจการ</t>
  </si>
  <si>
    <t>หนี้สินและส่วนของเจ้าของ</t>
  </si>
  <si>
    <t>รวมส่วนของเจ้าของ</t>
  </si>
  <si>
    <t>รวมหนี้สินและส่วนของเจ้าของ</t>
  </si>
  <si>
    <t>การรวมธุรกิจภายใต้</t>
  </si>
  <si>
    <t>การควบคุมเดียวกัน</t>
  </si>
  <si>
    <t>สำรอง</t>
  </si>
  <si>
    <t>ส่วนต่ำจากการรวมธุรกิจภายใต้</t>
  </si>
  <si>
    <t>ค่าใช้จ่ายภาษีเงินได้</t>
  </si>
  <si>
    <t>ส่วนต่ำจาก</t>
  </si>
  <si>
    <t>ค่าตัดจำหน่ายสินทรัพย์ไม่มีตัวตน</t>
  </si>
  <si>
    <t>ค่าใช้จ่ายผลประโยชน์พนักงาน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</si>
  <si>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</si>
  <si>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กรรมการ  ______________________________________       กรรมการ  ______________________________________</t>
  </si>
  <si>
    <t>รายได้เงินปันผล</t>
  </si>
  <si>
    <t>การเปลี่ยนแปลงในส่วนของเจ้าของสำหรับปี</t>
  </si>
  <si>
    <t>เงินปันผลรับ</t>
  </si>
  <si>
    <t>เงินให้กู้ยืมระยะสั้นแก่บริษัทย่อย</t>
  </si>
  <si>
    <t>รวมส่วนของผู้เป็นเจ้าของของบริษัทใหญ่</t>
  </si>
  <si>
    <t>ส่วนที่เป็นของผู้เป็นเจ้าของของบริษัทใหญ่</t>
  </si>
  <si>
    <t>ส่วนของผู้เป็นเจ้าของของบริษัทใหญ่</t>
  </si>
  <si>
    <t>ของบริษัทใหญ่</t>
  </si>
  <si>
    <t>ผู้เป็นเจ้าของ</t>
  </si>
  <si>
    <t>บริษัทย่อยจ่ายเงินปันผล</t>
  </si>
  <si>
    <t>เงินสดจ่ายเพื่อให้กู้ยืมระยะสั้นแก่บริษัทย่อย</t>
  </si>
  <si>
    <t xml:space="preserve">หุ้นสามัญ จำนวน 160,000,000 หุ้น </t>
  </si>
  <si>
    <t>มูลค่าที่ตราไว้หุ้นละ 0.50 บาท</t>
  </si>
  <si>
    <t>มูลค่าที่ชำระแล้วหุ้นละ 0.50 บาท</t>
  </si>
  <si>
    <t>จัดสรรทุนสำรองตามกฏหมาย</t>
  </si>
  <si>
    <t>เงินสดรับชำระคืนจากเงินให้กู้ยืมระยะสั้นแก่บริษัทย่อย</t>
  </si>
  <si>
    <t xml:space="preserve">                                    นายชวัล บุญประกอบศักดิ์                                                  นายสมโภช ทนุตันติวงศ์</t>
  </si>
  <si>
    <t>เงินสดสุทธิ(ใช้ไปใน)ได้มาจากกิจกรรมลงทุน</t>
  </si>
  <si>
    <t>ยอดคงเหลือสิ้นปี วันที่ 31 ธันวาคม พ.ศ. 2563</t>
  </si>
  <si>
    <t>พ.ศ. 2563</t>
  </si>
  <si>
    <t>สินทรัพย์ทางการเงินที่วัดมูลค่าด้วย</t>
  </si>
  <si>
    <t>สินทรัพย์สิทธิการใช้</t>
  </si>
  <si>
    <t>หนี้สินตามสัญญาเช่า</t>
  </si>
  <si>
    <t>ส่วนที่ถึงกำหนดชำระภายในหนึ่งปี</t>
  </si>
  <si>
    <t xml:space="preserve">หนี้สินตามสัญญาเช่า                      </t>
  </si>
  <si>
    <t>จัดสรรแล้ว -</t>
  </si>
  <si>
    <t>ภาษีเงินได้ค้างจ่าย</t>
  </si>
  <si>
    <t>ค่าตัดจำหน่ายสินทรัพย์สิทธิการใช้</t>
  </si>
  <si>
    <t>กำไรจากการเปลี่ยนแปลงมูลค่ายุติธรรมของ</t>
  </si>
  <si>
    <t xml:space="preserve">   สินทรัพย์ทางการเงิน</t>
  </si>
  <si>
    <t>เงินสดได้มาจากการดำเนินงาน</t>
  </si>
  <si>
    <t>เงินสดสุทธิได้มาจากกิจกรรมดำเนินงาน</t>
  </si>
  <si>
    <t xml:space="preserve">บริษัท แอดเทค ฮับ จำกัด (มหาชน) </t>
  </si>
  <si>
    <r>
      <t xml:space="preserve">งบแสดงการเปลี่ยนแปลงส่วนของเจ้าของ </t>
    </r>
    <r>
      <rPr>
        <sz val="13"/>
        <color theme="1"/>
        <rFont val="Browallia New"/>
        <family val="2"/>
      </rPr>
      <t>(ต่อ)</t>
    </r>
  </si>
  <si>
    <t>ส่วนปรับปรุงอาคาร อุปกรณ์และยานพาหนะ</t>
  </si>
  <si>
    <t>กรรมการ  ______________________________________             กรรมการ  ______________________________________</t>
  </si>
  <si>
    <t xml:space="preserve">            นายชวัล บุญประกอบศักดิ์                                                   นายสมโภช ทนุตันติวงศ์</t>
  </si>
  <si>
    <t xml:space="preserve">        นายชวัล บุญประกอบศักดิ์                                                        นายสมโภช ทนุตันติวงศ์</t>
  </si>
  <si>
    <t>ค่าใช้จ่ายในการให้บริการ</t>
  </si>
  <si>
    <t>ค่าเสื่อมราคา</t>
  </si>
  <si>
    <t>มูลค่ายุติธรรมผ่านกำไรหรือขาดทุน</t>
  </si>
  <si>
    <t>เงินสดจ่ายเพื่อซื้อส่วนปรับปรุงอาคารและอุปกรณ์</t>
  </si>
  <si>
    <t>ณ วันที่ 31 ธันวาคม พ.ศ. 2564</t>
  </si>
  <si>
    <t>พ.ศ. 2564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</si>
  <si>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</si>
  <si>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>หนี้สินและส่วนของเจ้าของ</t>
    </r>
    <r>
      <rPr>
        <sz val="13"/>
        <rFont val="Browallia New"/>
        <family val="2"/>
      </rPr>
      <t xml:space="preserve"> (ต่อ)</t>
    </r>
  </si>
  <si>
    <t>สำหรับปีสิ้นสุดวันที่ 31 ธันวาคม พ.ศ. 2564</t>
  </si>
  <si>
    <t>ยอดคงเหลือสิ้นปี วันที่ 31 ธันวาคม พ.ศ. 2564</t>
  </si>
  <si>
    <t>ส่วนเกินมูลค่าหุ้นสามัญ</t>
  </si>
  <si>
    <t>ส่วนแบ่งกำไรจากเงินลงทุนในบริษัทร่วม</t>
  </si>
  <si>
    <t>ส่วนเกินมูลค่า</t>
  </si>
  <si>
    <t>หุ้นสามัญ</t>
  </si>
  <si>
    <t xml:space="preserve">ยอดยกมาต้นปี วันที่ 1 มกราคม พ.ศ. 2563 </t>
  </si>
  <si>
    <t>ยอดยกมาต้นปี วันที่ 1 มกราคม พ.ศ. 2564</t>
  </si>
  <si>
    <t>การเพิ่มหุ้นสามัญ</t>
  </si>
  <si>
    <t>ยอดยกมาต้นปี วันที่ 1 มกราคม พ.ศ. 2563</t>
  </si>
  <si>
    <t>ผลขาดทุนด้านเครดิตที่คาดว่าจะเกิดขึ้น</t>
  </si>
  <si>
    <t>เงินสดและรายการเทียบเท่าเงินสดเพิ่มขึ้นสุทธิ</t>
  </si>
  <si>
    <t>เงินสดสุทธิได้มาจาก(ใช้ไปใน)กิจกรรมจัดหาเงิน</t>
  </si>
  <si>
    <t>จ่ายคืนเงินต้นของหนี้สินตามสัญญาเช่า</t>
  </si>
  <si>
    <t>ดอกเบี้ยจ่ายตามสัญญาเช่า</t>
  </si>
  <si>
    <t>เงินสดรับจากการออกหุ้นสามัญ</t>
  </si>
  <si>
    <t>เงินสดจ่ายเพื่อการจัดจำหน่ายหุ้น</t>
  </si>
  <si>
    <t>-</t>
  </si>
  <si>
    <t>มูลค่าที่ชำระแล้วหุ้นละ 0.50 บาท)</t>
  </si>
  <si>
    <t>การแบ่งปันกำไรและกำไรเบ็ดเสร็จรวม</t>
  </si>
  <si>
    <t>กำไรต่อหุ้น - ส่วนของผู้เป็นเจ้าของบริษัท</t>
  </si>
  <si>
    <t>(กำไร)ขาดทุนจากอัตราแลกเปลี่ยนที่ยังไม่เกิดขึ้นจริง</t>
  </si>
  <si>
    <t>ลูกหนี้การค้าและลูกหนี้อื่น และสินทรัพย์</t>
  </si>
  <si>
    <t>ที่เกิดจากสัญญา</t>
  </si>
  <si>
    <t xml:space="preserve">              นายชวัล บุญประกอบศักดิ์                                                   นายสมโภช ทนุตันติวงศ์</t>
  </si>
  <si>
    <t xml:space="preserve">                               นายชวัล บุญประกอบศักดิ์                                                          นายสมโภช ทนุตันติวงศ์</t>
  </si>
  <si>
    <t>เงินปันผลรับจากบริษัทย่อย</t>
  </si>
  <si>
    <r>
      <t>หัก</t>
    </r>
    <r>
      <rPr>
        <sz val="13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</si>
  <si>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</si>
  <si>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-  ลูกหนี้การค้าและลูกหนี้อื่นและสินทรัพย์</t>
  </si>
  <si>
    <t xml:space="preserve">      ที่เกิดจากสัญญา</t>
  </si>
  <si>
    <t>งบการเงินฉบับนี้ได้รับอนุมัติจากที่ประชุมสามัญผู้ถือหุ้นประจำปี พ.ศ. 2565 เมื่อวันที่ ...... เมษายน พ.ศ. 2565</t>
  </si>
  <si>
    <t xml:space="preserve">(พ.ศ. 2563 : หุ้นสามัญ จำนวน 120,000,000 หุ้น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</si>
</sst>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2" formatCode="_-&quot;£&quot;* #,##0_-;\-&quot;£&quot;* #,##0_-;_-&quot;£&quot;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* #,##0_);_(* \(#,##0\);_(* &quot;-&quot;_);_(@_)"/>
    <numFmt numFmtId="166" formatCode="_(* #,##0.00_);_(* \(#,##0.00\);_(* &quot;-&quot;??_);_(@_)"/>
    <numFmt numFmtId="167" formatCode="#,##0;\(#,##0\)"/>
    <numFmt numFmtId="168" formatCode="#,##0;\(#,##0\);&quot;-&quot;;@"/>
    <numFmt numFmtId="169" formatCode="#,##0.00;\(#,##0.00\);&quot;-&quot;;@"/>
    <numFmt numFmtId="170" formatCode="General_)"/>
    <numFmt numFmtId="171" formatCode="_(* #,##0.0_);_(* \(#,##0.0\);_(* &quot;-&quot;??_);_(@_)"/>
    <numFmt numFmtId="172" formatCode="0.00_);\(0.00\)"/>
    <numFmt numFmtId="173" formatCode="0.0_);\(0.0\)"/>
    <numFmt numFmtId="174" formatCode="\$#,##0;\(\$#,##0\)"/>
    <numFmt numFmtId="175" formatCode="\$#,##0.00;\(\$#,##0.00\)"/>
    <numFmt numFmtId="176" formatCode="_-[$€]* #,##0.00_-;\-[$€]* #,##0.00_-;_-[$€]* &quot;-&quot;??_-;_-@_-"/>
    <numFmt numFmtId="177" formatCode="mm/dd/yy"/>
    <numFmt numFmtId="178" formatCode="0_);\(0\)"/>
    <numFmt numFmtId="179" formatCode="_-* #,##0_-;\-* #,##0_-;_-* &quot;-&quot;??_-;_-@_-"/>
  </numFmts>
  <fonts count="45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color theme="1"/>
      <name val="Arial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3"/>
      <name val="Browallia New"/>
      <family val="2"/>
    </font>
    <font>
      <sz val="13"/>
      <color rgb="FFFF0000"/>
      <name val="Browallia New"/>
      <family val="2"/>
    </font>
    <font>
      <b/>
      <sz val="13"/>
      <name val="Browallia New"/>
      <family val="2"/>
    </font>
    <font>
      <u/>
      <sz val="13"/>
      <name val="Browallia New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rgb="FFFAFAFA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2">
    <xf numFmtId="0" fontId="0" fillId="0" borderId="0"/>
    <xf numFmtId="170" fontId="4" fillId="0" borderId="0"/>
    <xf numFmtId="170" fontId="4" fillId="0" borderId="0"/>
    <xf numFmtId="170" fontId="4" fillId="0" borderId="0"/>
    <xf numFmtId="9" fontId="6" fillId="0" borderId="0"/>
    <xf numFmtId="0" fontId="7" fillId="0" borderId="0" applyNumberFormat="0" applyFill="0" applyBorder="0" applyAlignment="0" applyProtection="0"/>
    <xf numFmtId="164" fontId="8" fillId="0" borderId="1" applyAlignment="0" applyProtection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0" fontId="9" fillId="0" borderId="0" applyFill="0" applyBorder="0" applyAlignment="0"/>
    <xf numFmtId="172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9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7" fontId="10" fillId="0" borderId="0"/>
    <xf numFmtId="0" fontId="11" fillId="0" borderId="0" applyNumberFormat="0" applyAlignment="0">
      <alignment horizontal="left"/>
    </xf>
    <xf numFmtId="0" fontId="7" fillId="0" borderId="2"/>
    <xf numFmtId="171" fontId="9" fillId="0" borderId="0" applyFont="0" applyFill="0" applyBorder="0" applyAlignment="0" applyProtection="0"/>
    <xf numFmtId="175" fontId="10" fillId="0" borderId="0"/>
    <xf numFmtId="14" fontId="5" fillId="0" borderId="0" applyFill="0" applyBorder="0" applyAlignment="0"/>
    <xf numFmtId="38" fontId="12" fillId="0" borderId="3">
      <alignment vertical="center"/>
    </xf>
    <xf numFmtId="165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4" fontId="10" fillId="0" borderId="0"/>
    <xf numFmtId="0" fontId="9" fillId="0" borderId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13" fillId="0" borderId="0" applyNumberFormat="0" applyAlignment="0">
      <alignment horizontal="left"/>
    </xf>
    <xf numFmtId="0" fontId="14" fillId="0" borderId="2">
      <alignment horizontal="center"/>
    </xf>
    <xf numFmtId="176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38" fontId="16" fillId="2" borderId="0" applyNumberFormat="0" applyBorder="0" applyAlignment="0" applyProtection="0"/>
    <xf numFmtId="0" fontId="17" fillId="0" borderId="4" applyNumberFormat="0" applyAlignment="0" applyProtection="0">
      <alignment horizontal="left" vertical="center"/>
    </xf>
    <xf numFmtId="0" fontId="17" fillId="0" borderId="5">
      <alignment horizontal="left" vertical="center"/>
    </xf>
    <xf numFmtId="10" fontId="16" fillId="3" borderId="2" applyNumberFormat="0" applyBorder="0" applyAlignment="0" applyProtection="0"/>
    <xf numFmtId="0" fontId="18" fillId="0" borderId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19" fillId="0" borderId="0"/>
    <xf numFmtId="0" fontId="20" fillId="0" borderId="0"/>
    <xf numFmtId="0" fontId="19" fillId="0" borderId="0"/>
    <xf numFmtId="0" fontId="20" fillId="0" borderId="0"/>
    <xf numFmtId="0" fontId="21" fillId="0" borderId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37" fontId="23" fillId="0" borderId="0"/>
    <xf numFmtId="0" fontId="19" fillId="0" borderId="0"/>
    <xf numFmtId="0" fontId="20" fillId="0" borderId="0"/>
    <xf numFmtId="0" fontId="20" fillId="0" borderId="0"/>
    <xf numFmtId="0" fontId="24" fillId="0" borderId="0"/>
    <xf numFmtId="0" fontId="9" fillId="0" borderId="0"/>
    <xf numFmtId="0" fontId="3" fillId="0" borderId="0"/>
    <xf numFmtId="0" fontId="2" fillId="0" borderId="0"/>
    <xf numFmtId="0" fontId="2" fillId="0" borderId="0"/>
    <xf numFmtId="40" fontId="25" fillId="4" borderId="0">
      <alignment horizontal="right"/>
    </xf>
    <xf numFmtId="0" fontId="26" fillId="4" borderId="6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7" applyNumberFormat="0" applyBorder="0"/>
    <xf numFmtId="0" fontId="9" fillId="0" borderId="0" applyFill="0" applyBorder="0" applyAlignment="0"/>
    <xf numFmtId="171" fontId="9" fillId="0" borderId="0" applyFill="0" applyBorder="0" applyAlignment="0"/>
    <xf numFmtId="0" fontId="9" fillId="0" borderId="0" applyFill="0" applyBorder="0" applyAlignment="0"/>
    <xf numFmtId="173" fontId="9" fillId="0" borderId="0" applyFill="0" applyBorder="0" applyAlignment="0"/>
    <xf numFmtId="171" fontId="9" fillId="0" borderId="0" applyFill="0" applyBorder="0" applyAlignment="0"/>
    <xf numFmtId="0" fontId="9" fillId="0" borderId="2" applyNumberFormat="0" applyFont="0"/>
    <xf numFmtId="0" fontId="12" fillId="0" borderId="0" applyNumberFormat="0" applyFont="0" applyFill="0" applyBorder="0" applyAlignment="0" applyProtection="0">
      <alignment horizontal="left"/>
    </xf>
    <xf numFmtId="15" fontId="12" fillId="0" borderId="0" applyFont="0" applyFill="0" applyBorder="0" applyAlignment="0" applyProtection="0"/>
    <xf numFmtId="4" fontId="12" fillId="0" borderId="0" applyFont="0" applyFill="0" applyBorder="0" applyAlignment="0" applyProtection="0"/>
    <xf numFmtId="0" fontId="8" fillId="0" borderId="8">
      <alignment horizontal="center"/>
    </xf>
    <xf numFmtId="3" fontId="12" fillId="0" borderId="0" applyFont="0" applyFill="0" applyBorder="0" applyAlignment="0" applyProtection="0"/>
    <xf numFmtId="0" fontId="12" fillId="5" borderId="0" applyNumberFormat="0" applyFont="0" applyBorder="0" applyAlignment="0" applyProtection="0"/>
    <xf numFmtId="37" fontId="27" fillId="0" borderId="0"/>
    <xf numFmtId="1" fontId="9" fillId="0" borderId="9" applyNumberFormat="0" applyFill="0" applyAlignment="0" applyProtection="0">
      <alignment horizontal="center" vertical="center"/>
    </xf>
    <xf numFmtId="177" fontId="28" fillId="0" borderId="0" applyNumberFormat="0" applyFill="0" applyBorder="0" applyAlignment="0" applyProtection="0">
      <alignment horizontal="left"/>
    </xf>
    <xf numFmtId="0" fontId="9" fillId="0" borderId="2" applyNumberFormat="0"/>
    <xf numFmtId="0" fontId="29" fillId="0" borderId="10"/>
    <xf numFmtId="0" fontId="9" fillId="6" borderId="0"/>
    <xf numFmtId="0" fontId="9" fillId="0" borderId="0" applyNumberFormat="0" applyFill="0" applyBorder="0" applyAlignment="0" applyProtection="0"/>
    <xf numFmtId="170" fontId="4" fillId="0" borderId="0"/>
    <xf numFmtId="0" fontId="30" fillId="0" borderId="11"/>
    <xf numFmtId="40" fontId="31" fillId="0" borderId="0" applyBorder="0">
      <alignment horizontal="right"/>
    </xf>
    <xf numFmtId="49" fontId="5" fillId="0" borderId="0" applyFill="0" applyBorder="0" applyAlignment="0"/>
    <xf numFmtId="178" fontId="9" fillId="0" borderId="0" applyFill="0" applyBorder="0" applyAlignment="0"/>
    <xf numFmtId="0" fontId="9" fillId="0" borderId="0" applyFill="0" applyBorder="0" applyAlignment="0"/>
    <xf numFmtId="0" fontId="32" fillId="7" borderId="2"/>
    <xf numFmtId="179" fontId="16" fillId="0" borderId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9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166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81">
    <xf numFmtId="0" fontId="0" fillId="0" borderId="0" xfId="0"/>
    <xf numFmtId="0" fontId="39" fillId="0" borderId="0" xfId="0" applyFont="1" applyAlignment="1">
      <alignment vertical="center"/>
    </xf>
    <xf numFmtId="0" fontId="39" fillId="0" borderId="0" xfId="119" applyFont="1" applyFill="1" applyAlignment="1">
      <alignment vertical="center"/>
    </xf>
    <xf numFmtId="168" fontId="39" fillId="0" borderId="0" xfId="119" applyNumberFormat="1" applyFont="1" applyFill="1" applyAlignment="1">
      <alignment horizontal="right" vertical="center"/>
    </xf>
    <xf numFmtId="168" fontId="39" fillId="0" borderId="12" xfId="119" applyNumberFormat="1" applyFont="1" applyFill="1" applyBorder="1" applyAlignment="1">
      <alignment horizontal="right" vertical="center"/>
    </xf>
    <xf numFmtId="168" fontId="39" fillId="0" borderId="0" xfId="119" applyNumberFormat="1" applyFont="1" applyFill="1" applyBorder="1" applyAlignment="1">
      <alignment horizontal="center" vertical="center"/>
    </xf>
    <xf numFmtId="168" fontId="39" fillId="0" borderId="0" xfId="119" applyNumberFormat="1" applyFont="1" applyFill="1" applyBorder="1" applyAlignment="1">
      <alignment horizontal="right" vertical="center"/>
    </xf>
    <xf numFmtId="0" fontId="39" fillId="0" borderId="0" xfId="119" applyFont="1" applyFill="1" applyBorder="1" applyAlignment="1">
      <alignment horizontal="center" vertical="center"/>
    </xf>
    <xf numFmtId="0" fontId="40" fillId="0" borderId="0" xfId="119" applyFont="1" applyFill="1" applyBorder="1" applyAlignment="1">
      <alignment vertical="center"/>
    </xf>
    <xf numFmtId="0" fontId="40" fillId="0" borderId="0" xfId="119" applyFont="1" applyFill="1" applyBorder="1" applyAlignment="1">
      <alignment horizontal="center" vertical="center"/>
    </xf>
    <xf numFmtId="168" fontId="40" fillId="0" borderId="0" xfId="119" applyNumberFormat="1" applyFont="1" applyFill="1" applyBorder="1" applyAlignment="1">
      <alignment horizontal="right" vertical="center"/>
    </xf>
    <xf numFmtId="0" fontId="40" fillId="0" borderId="0" xfId="119" applyFont="1" applyFill="1" applyAlignment="1">
      <alignment vertical="center"/>
    </xf>
    <xf numFmtId="168" fontId="40" fillId="0" borderId="12" xfId="119" applyNumberFormat="1" applyFont="1" applyFill="1" applyBorder="1" applyAlignment="1">
      <alignment horizontal="right" vertical="center"/>
    </xf>
    <xf numFmtId="168" fontId="40" fillId="0" borderId="13" xfId="119" applyNumberFormat="1" applyFont="1" applyFill="1" applyBorder="1" applyAlignment="1">
      <alignment horizontal="right" vertical="center"/>
    </xf>
    <xf numFmtId="0" fontId="39" fillId="0" borderId="0" xfId="119" applyFont="1" applyFill="1" applyBorder="1" applyAlignment="1">
      <alignment vertical="center"/>
    </xf>
    <xf numFmtId="0" fontId="41" fillId="0" borderId="0" xfId="119" applyFont="1" applyFill="1" applyBorder="1" applyAlignment="1">
      <alignment vertical="center"/>
    </xf>
    <xf numFmtId="168" fontId="40" fillId="0" borderId="0" xfId="120" applyNumberFormat="1" applyFont="1" applyFill="1" applyBorder="1" applyAlignment="1">
      <alignment horizontal="right" vertical="center"/>
    </xf>
    <xf numFmtId="168" fontId="40" fillId="0" borderId="12" xfId="120" applyNumberFormat="1" applyFont="1" applyFill="1" applyBorder="1" applyAlignment="1">
      <alignment horizontal="right" vertical="center"/>
    </xf>
    <xf numFmtId="168" fontId="41" fillId="0" borderId="12" xfId="119" applyNumberFormat="1" applyFont="1" applyFill="1" applyBorder="1" applyAlignment="1">
      <alignment horizontal="right" vertical="center"/>
    </xf>
    <xf numFmtId="168" fontId="40" fillId="0" borderId="0" xfId="119" applyNumberFormat="1" applyFont="1" applyBorder="1" applyAlignment="1">
      <alignment horizontal="right" vertical="center"/>
    </xf>
    <xf numFmtId="167" fontId="40" fillId="0" borderId="0" xfId="119" applyNumberFormat="1" applyFont="1" applyBorder="1" applyAlignment="1">
      <alignment horizontal="right" vertical="center"/>
    </xf>
    <xf numFmtId="167" fontId="40" fillId="0" borderId="0" xfId="119" applyNumberFormat="1" applyFont="1" applyFill="1" applyBorder="1" applyAlignment="1">
      <alignment horizontal="right" vertical="center"/>
    </xf>
    <xf numFmtId="168" fontId="40" fillId="0" borderId="12" xfId="119" applyNumberFormat="1" applyFont="1" applyBorder="1" applyAlignment="1">
      <alignment horizontal="right" vertical="center"/>
    </xf>
    <xf numFmtId="169" fontId="41" fillId="0" borderId="13" xfId="70" applyNumberFormat="1" applyFont="1" applyFill="1" applyBorder="1" applyAlignment="1">
      <alignment vertical="top"/>
    </xf>
    <xf numFmtId="168" fontId="41" fillId="0" borderId="0" xfId="119" applyNumberFormat="1" applyFont="1" applyFill="1" applyBorder="1" applyAlignment="1">
      <alignment horizontal="center" vertical="center"/>
    </xf>
    <xf numFmtId="168" fontId="41" fillId="0" borderId="0" xfId="119" applyNumberFormat="1" applyFont="1" applyFill="1" applyBorder="1" applyAlignment="1">
      <alignment horizontal="right" vertical="center"/>
    </xf>
    <xf numFmtId="168" fontId="41" fillId="0" borderId="0" xfId="119" applyNumberFormat="1" applyFont="1" applyFill="1" applyBorder="1" applyAlignment="1">
      <alignment vertical="center"/>
    </xf>
    <xf numFmtId="168" fontId="41" fillId="0" borderId="0" xfId="119" applyNumberFormat="1" applyFont="1" applyFill="1" applyAlignment="1">
      <alignment horizontal="right" vertical="center"/>
    </xf>
    <xf numFmtId="169" fontId="41" fillId="0" borderId="0" xfId="119" applyNumberFormat="1" applyFont="1" applyFill="1" applyBorder="1" applyAlignment="1">
      <alignment vertical="center"/>
    </xf>
    <xf numFmtId="0" fontId="41" fillId="0" borderId="0" xfId="119" applyFont="1" applyFill="1" applyBorder="1" applyAlignment="1">
      <alignment horizontal="center" vertical="center"/>
    </xf>
    <xf numFmtId="169" fontId="41" fillId="0" borderId="0" xfId="0" applyNumberFormat="1" applyFont="1" applyFill="1" applyBorder="1" applyAlignment="1">
      <alignment horizontal="center" vertical="top"/>
    </xf>
    <xf numFmtId="168" fontId="41" fillId="0" borderId="0" xfId="70" applyNumberFormat="1" applyFont="1" applyFill="1" applyBorder="1" applyAlignment="1">
      <alignment vertical="top"/>
    </xf>
    <xf numFmtId="168" fontId="41" fillId="0" borderId="12" xfId="120" applyNumberFormat="1" applyFont="1" applyFill="1" applyBorder="1" applyAlignment="1">
      <alignment vertical="top"/>
    </xf>
    <xf numFmtId="168" fontId="39" fillId="0" borderId="0" xfId="0" applyNumberFormat="1" applyFont="1" applyAlignment="1">
      <alignment horizontal="center" vertical="center"/>
    </xf>
    <xf numFmtId="167" fontId="39" fillId="0" borderId="0" xfId="0" applyNumberFormat="1" applyFont="1" applyAlignment="1">
      <alignment horizontal="center" vertical="center"/>
    </xf>
    <xf numFmtId="168" fontId="39" fillId="0" borderId="0" xfId="0" applyNumberFormat="1" applyFont="1" applyAlignment="1">
      <alignment horizontal="right" vertical="center"/>
    </xf>
    <xf numFmtId="167" fontId="39" fillId="0" borderId="0" xfId="0" applyNumberFormat="1" applyFont="1" applyAlignment="1">
      <alignment horizontal="right" vertical="center"/>
    </xf>
    <xf numFmtId="0" fontId="39" fillId="0" borderId="0" xfId="0" applyFont="1" applyBorder="1" applyAlignment="1">
      <alignment vertical="center"/>
    </xf>
    <xf numFmtId="0" fontId="39" fillId="0" borderId="12" xfId="0" applyFont="1" applyBorder="1" applyAlignment="1">
      <alignment vertical="center"/>
    </xf>
    <xf numFmtId="168" fontId="39" fillId="0" borderId="12" xfId="0" applyNumberFormat="1" applyFont="1" applyBorder="1" applyAlignment="1">
      <alignment horizontal="right" vertical="center"/>
    </xf>
    <xf numFmtId="167" fontId="39" fillId="0" borderId="12" xfId="0" applyNumberFormat="1" applyFont="1" applyBorder="1" applyAlignment="1">
      <alignment horizontal="right" vertical="center"/>
    </xf>
    <xf numFmtId="168" fontId="39" fillId="0" borderId="12" xfId="0" applyNumberFormat="1" applyFont="1" applyBorder="1" applyAlignment="1">
      <alignment horizontal="center" vertical="center"/>
    </xf>
    <xf numFmtId="167" fontId="39" fillId="0" borderId="12" xfId="0" applyNumberFormat="1" applyFont="1" applyBorder="1" applyAlignment="1">
      <alignment horizontal="center" vertical="center"/>
    </xf>
    <xf numFmtId="168" fontId="39" fillId="0" borderId="0" xfId="0" applyNumberFormat="1" applyFont="1" applyBorder="1" applyAlignment="1">
      <alignment horizontal="right" vertical="center"/>
    </xf>
    <xf numFmtId="167" fontId="39" fillId="0" borderId="0" xfId="0" applyNumberFormat="1" applyFont="1" applyBorder="1" applyAlignment="1">
      <alignment horizontal="right" vertical="center"/>
    </xf>
    <xf numFmtId="168" fontId="39" fillId="0" borderId="0" xfId="0" applyNumberFormat="1" applyFont="1" applyBorder="1" applyAlignment="1">
      <alignment horizontal="center" vertical="center"/>
    </xf>
    <xf numFmtId="167" fontId="39" fillId="0" borderId="0" xfId="0" applyNumberFormat="1" applyFont="1" applyBorder="1" applyAlignment="1">
      <alignment horizontal="center" vertical="center"/>
    </xf>
    <xf numFmtId="0" fontId="39" fillId="0" borderId="0" xfId="119" applyFont="1" applyAlignment="1">
      <alignment vertical="center"/>
    </xf>
    <xf numFmtId="0" fontId="40" fillId="0" borderId="0" xfId="119" applyFont="1" applyBorder="1" applyAlignment="1">
      <alignment vertical="center"/>
    </xf>
    <xf numFmtId="168" fontId="39" fillId="0" borderId="0" xfId="119" applyNumberFormat="1" applyFont="1" applyBorder="1" applyAlignment="1">
      <alignment horizontal="right" vertical="center"/>
    </xf>
    <xf numFmtId="167" fontId="39" fillId="0" borderId="0" xfId="119" applyNumberFormat="1" applyFont="1" applyBorder="1" applyAlignment="1">
      <alignment horizontal="center" vertical="center"/>
    </xf>
    <xf numFmtId="167" fontId="39" fillId="0" borderId="0" xfId="119" applyNumberFormat="1" applyFont="1" applyFill="1" applyBorder="1" applyAlignment="1">
      <alignment horizontal="right" vertical="center"/>
    </xf>
    <xf numFmtId="168" fontId="39" fillId="0" borderId="0" xfId="119" applyNumberFormat="1" applyFont="1" applyAlignment="1">
      <alignment horizontal="right" vertical="center"/>
    </xf>
    <xf numFmtId="168" fontId="39" fillId="0" borderId="0" xfId="119" quotePrefix="1" applyNumberFormat="1" applyFont="1" applyBorder="1" applyAlignment="1">
      <alignment horizontal="right" vertical="center"/>
    </xf>
    <xf numFmtId="0" fontId="40" fillId="0" borderId="0" xfId="0" applyFont="1" applyBorder="1" applyAlignment="1">
      <alignment vertical="center"/>
    </xf>
    <xf numFmtId="167" fontId="39" fillId="0" borderId="0" xfId="119" applyNumberFormat="1" applyFont="1" applyBorder="1" applyAlignment="1">
      <alignment horizontal="right" vertical="center"/>
    </xf>
    <xf numFmtId="168" fontId="39" fillId="0" borderId="12" xfId="119" applyNumberFormat="1" applyFont="1" applyBorder="1" applyAlignment="1">
      <alignment horizontal="right" vertical="center"/>
    </xf>
    <xf numFmtId="168" fontId="40" fillId="0" borderId="0" xfId="119" applyNumberFormat="1" applyFont="1" applyBorder="1" applyAlignment="1">
      <alignment horizontal="center" vertical="center"/>
    </xf>
    <xf numFmtId="0" fontId="39" fillId="0" borderId="0" xfId="119" applyFont="1" applyBorder="1" applyAlignment="1">
      <alignment vertical="center"/>
    </xf>
    <xf numFmtId="168" fontId="40" fillId="0" borderId="0" xfId="120" applyNumberFormat="1" applyFont="1" applyBorder="1" applyAlignment="1">
      <alignment horizontal="right" vertical="center"/>
    </xf>
    <xf numFmtId="168" fontId="40" fillId="0" borderId="13" xfId="119" applyNumberFormat="1" applyFont="1" applyBorder="1" applyAlignment="1">
      <alignment horizontal="right" vertical="center"/>
    </xf>
    <xf numFmtId="168" fontId="40" fillId="0" borderId="12" xfId="120" applyNumberFormat="1" applyFont="1" applyBorder="1" applyAlignment="1">
      <alignment horizontal="right" vertical="center"/>
    </xf>
    <xf numFmtId="0" fontId="40" fillId="0" borderId="12" xfId="0" applyFont="1" applyBorder="1" applyAlignment="1">
      <alignment vertical="center"/>
    </xf>
    <xf numFmtId="168" fontId="40" fillId="0" borderId="12" xfId="0" applyNumberFormat="1" applyFont="1" applyBorder="1" applyAlignment="1">
      <alignment horizontal="right" vertical="center"/>
    </xf>
    <xf numFmtId="167" fontId="40" fillId="0" borderId="12" xfId="0" applyNumberFormat="1" applyFont="1" applyBorder="1" applyAlignment="1">
      <alignment horizontal="right" vertical="center"/>
    </xf>
    <xf numFmtId="168" fontId="40" fillId="0" borderId="12" xfId="0" applyNumberFormat="1" applyFont="1" applyBorder="1" applyAlignment="1">
      <alignment horizontal="center" vertical="center"/>
    </xf>
    <xf numFmtId="167" fontId="40" fillId="0" borderId="12" xfId="0" applyNumberFormat="1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168" fontId="40" fillId="0" borderId="0" xfId="0" applyNumberFormat="1" applyFont="1" applyAlignment="1">
      <alignment horizontal="center" vertical="center"/>
    </xf>
    <xf numFmtId="167" fontId="40" fillId="0" borderId="0" xfId="0" applyNumberFormat="1" applyFont="1" applyAlignment="1">
      <alignment horizontal="center" vertical="center"/>
    </xf>
    <xf numFmtId="168" fontId="40" fillId="0" borderId="0" xfId="0" applyNumberFormat="1" applyFont="1" applyAlignment="1">
      <alignment horizontal="right" vertical="center"/>
    </xf>
    <xf numFmtId="167" fontId="40" fillId="0" borderId="0" xfId="0" applyNumberFormat="1" applyFont="1" applyAlignment="1">
      <alignment horizontal="right" vertical="center"/>
    </xf>
    <xf numFmtId="0" fontId="41" fillId="0" borderId="0" xfId="119" applyFont="1" applyAlignment="1">
      <alignment vertical="center"/>
    </xf>
    <xf numFmtId="0" fontId="39" fillId="0" borderId="0" xfId="0" applyFont="1" applyFill="1" applyAlignment="1">
      <alignment vertical="center"/>
    </xf>
    <xf numFmtId="168" fontId="39" fillId="0" borderId="0" xfId="0" applyNumberFormat="1" applyFont="1" applyFill="1" applyAlignment="1">
      <alignment horizontal="center" vertical="center"/>
    </xf>
    <xf numFmtId="167" fontId="39" fillId="0" borderId="0" xfId="0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right" vertical="center"/>
    </xf>
    <xf numFmtId="167" fontId="39" fillId="0" borderId="0" xfId="0" applyNumberFormat="1" applyFont="1" applyFill="1" applyAlignment="1">
      <alignment horizontal="right" vertical="center"/>
    </xf>
    <xf numFmtId="0" fontId="39" fillId="0" borderId="0" xfId="0" applyFont="1" applyFill="1" applyBorder="1" applyAlignment="1">
      <alignment vertical="center"/>
    </xf>
    <xf numFmtId="0" fontId="39" fillId="0" borderId="12" xfId="0" applyFont="1" applyFill="1" applyBorder="1" applyAlignment="1">
      <alignment vertical="center"/>
    </xf>
    <xf numFmtId="168" fontId="39" fillId="0" borderId="12" xfId="0" applyNumberFormat="1" applyFont="1" applyFill="1" applyBorder="1" applyAlignment="1">
      <alignment horizontal="center" vertical="center"/>
    </xf>
    <xf numFmtId="167" fontId="39" fillId="0" borderId="12" xfId="0" applyNumberFormat="1" applyFont="1" applyFill="1" applyBorder="1" applyAlignment="1">
      <alignment horizontal="center" vertical="center"/>
    </xf>
    <xf numFmtId="167" fontId="39" fillId="0" borderId="12" xfId="0" applyNumberFormat="1" applyFont="1" applyFill="1" applyBorder="1" applyAlignment="1">
      <alignment horizontal="right" vertical="center"/>
    </xf>
    <xf numFmtId="168" fontId="39" fillId="0" borderId="12" xfId="0" applyNumberFormat="1" applyFont="1" applyFill="1" applyBorder="1" applyAlignment="1">
      <alignment horizontal="right" vertical="center"/>
    </xf>
    <xf numFmtId="168" fontId="39" fillId="0" borderId="0" xfId="0" applyNumberFormat="1" applyFont="1" applyFill="1" applyBorder="1" applyAlignment="1">
      <alignment horizontal="center" vertical="center"/>
    </xf>
    <xf numFmtId="167" fontId="39" fillId="0" borderId="0" xfId="0" applyNumberFormat="1" applyFont="1" applyFill="1" applyBorder="1" applyAlignment="1">
      <alignment horizontal="center" vertical="center"/>
    </xf>
    <xf numFmtId="167" fontId="39" fillId="0" borderId="0" xfId="0" applyNumberFormat="1" applyFont="1" applyFill="1" applyBorder="1" applyAlignment="1">
      <alignment horizontal="right" vertical="center"/>
    </xf>
    <xf numFmtId="168" fontId="39" fillId="0" borderId="0" xfId="0" applyNumberFormat="1" applyFont="1" applyFill="1" applyBorder="1" applyAlignment="1">
      <alignment horizontal="right" vertical="center"/>
    </xf>
    <xf numFmtId="167" fontId="39" fillId="0" borderId="0" xfId="119" applyNumberFormat="1" applyFont="1" applyFill="1" applyBorder="1" applyAlignment="1">
      <alignment horizontal="center" vertical="center"/>
    </xf>
    <xf numFmtId="168" fontId="39" fillId="0" borderId="0" xfId="127" applyNumberFormat="1" applyFont="1" applyFill="1" applyBorder="1" applyAlignment="1">
      <alignment horizontal="right" vertical="center"/>
    </xf>
    <xf numFmtId="168" fontId="39" fillId="0" borderId="0" xfId="119" quotePrefix="1" applyNumberFormat="1" applyFont="1" applyFill="1" applyBorder="1" applyAlignment="1">
      <alignment horizontal="right" vertical="center"/>
    </xf>
    <xf numFmtId="0" fontId="40" fillId="0" borderId="0" xfId="0" applyFont="1" applyFill="1" applyBorder="1" applyAlignment="1">
      <alignment vertical="center"/>
    </xf>
    <xf numFmtId="168" fontId="40" fillId="0" borderId="0" xfId="0" applyNumberFormat="1" applyFont="1" applyFill="1" applyBorder="1" applyAlignment="1">
      <alignment horizontal="right" vertical="center"/>
    </xf>
    <xf numFmtId="168" fontId="40" fillId="0" borderId="12" xfId="120" applyNumberFormat="1" applyFont="1" applyFill="1" applyBorder="1" applyAlignment="1">
      <alignment vertical="center"/>
    </xf>
    <xf numFmtId="0" fontId="40" fillId="0" borderId="12" xfId="0" applyFont="1" applyFill="1" applyBorder="1" applyAlignment="1">
      <alignment vertical="center"/>
    </xf>
    <xf numFmtId="168" fontId="40" fillId="0" borderId="12" xfId="0" applyNumberFormat="1" applyFont="1" applyFill="1" applyBorder="1" applyAlignment="1">
      <alignment horizontal="center" vertical="center"/>
    </xf>
    <xf numFmtId="167" fontId="40" fillId="0" borderId="12" xfId="0" applyNumberFormat="1" applyFont="1" applyFill="1" applyBorder="1" applyAlignment="1">
      <alignment horizontal="center" vertical="center"/>
    </xf>
    <xf numFmtId="167" fontId="40" fillId="0" borderId="12" xfId="0" applyNumberFormat="1" applyFont="1" applyFill="1" applyBorder="1" applyAlignment="1">
      <alignment horizontal="right" vertical="center"/>
    </xf>
    <xf numFmtId="168" fontId="40" fillId="0" borderId="12" xfId="0" applyNumberFormat="1" applyFont="1" applyFill="1" applyBorder="1" applyAlignment="1">
      <alignment horizontal="right" vertical="center"/>
    </xf>
    <xf numFmtId="167" fontId="42" fillId="0" borderId="12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168" fontId="40" fillId="0" borderId="0" xfId="0" applyNumberFormat="1" applyFont="1" applyFill="1" applyAlignment="1">
      <alignment horizontal="center" vertical="center"/>
    </xf>
    <xf numFmtId="168" fontId="40" fillId="0" borderId="0" xfId="0" applyNumberFormat="1" applyFont="1" applyFill="1" applyAlignment="1">
      <alignment horizontal="right" vertical="center"/>
    </xf>
    <xf numFmtId="167" fontId="40" fillId="0" borderId="0" xfId="0" applyNumberFormat="1" applyFont="1" applyFill="1" applyAlignment="1">
      <alignment horizontal="right" vertical="center"/>
    </xf>
    <xf numFmtId="0" fontId="43" fillId="0" borderId="0" xfId="0" applyFont="1" applyAlignment="1">
      <alignment vertical="center"/>
    </xf>
    <xf numFmtId="0" fontId="43" fillId="0" borderId="0" xfId="119" applyFont="1" applyFill="1" applyAlignment="1">
      <alignment vertical="center"/>
    </xf>
    <xf numFmtId="0" fontId="43" fillId="0" borderId="0" xfId="119" applyFont="1" applyFill="1" applyAlignment="1">
      <alignment horizontal="center" vertical="center"/>
    </xf>
    <xf numFmtId="168" fontId="43" fillId="0" borderId="0" xfId="119" applyNumberFormat="1" applyFont="1" applyFill="1" applyAlignment="1">
      <alignment horizontal="center" vertical="center"/>
    </xf>
    <xf numFmtId="168" fontId="43" fillId="0" borderId="0" xfId="119" applyNumberFormat="1" applyFont="1" applyFill="1" applyAlignment="1">
      <alignment horizontal="right" vertical="center"/>
    </xf>
    <xf numFmtId="167" fontId="43" fillId="0" borderId="12" xfId="119" applyNumberFormat="1" applyFont="1" applyFill="1" applyBorder="1" applyAlignment="1">
      <alignment vertical="center"/>
    </xf>
    <xf numFmtId="0" fontId="43" fillId="0" borderId="12" xfId="119" applyFont="1" applyFill="1" applyBorder="1" applyAlignment="1">
      <alignment vertical="center"/>
    </xf>
    <xf numFmtId="0" fontId="43" fillId="0" borderId="12" xfId="119" applyFont="1" applyFill="1" applyBorder="1" applyAlignment="1">
      <alignment horizontal="center" vertical="center"/>
    </xf>
    <xf numFmtId="168" fontId="43" fillId="0" borderId="12" xfId="119" applyNumberFormat="1" applyFont="1" applyFill="1" applyBorder="1" applyAlignment="1">
      <alignment horizontal="right" vertical="center"/>
    </xf>
    <xf numFmtId="168" fontId="43" fillId="0" borderId="0" xfId="119" applyNumberFormat="1" applyFont="1" applyFill="1" applyBorder="1" applyAlignment="1">
      <alignment horizontal="center" vertical="center"/>
    </xf>
    <xf numFmtId="168" fontId="43" fillId="0" borderId="0" xfId="119" applyNumberFormat="1" applyFont="1" applyFill="1" applyBorder="1" applyAlignment="1">
      <alignment horizontal="right" vertical="center"/>
    </xf>
    <xf numFmtId="0" fontId="43" fillId="0" borderId="0" xfId="119" applyFont="1" applyFill="1" applyBorder="1" applyAlignment="1">
      <alignment horizontal="center" vertical="center"/>
    </xf>
    <xf numFmtId="0" fontId="41" fillId="0" borderId="0" xfId="119" applyFont="1" applyFill="1" applyAlignment="1">
      <alignment vertical="center"/>
    </xf>
    <xf numFmtId="0" fontId="41" fillId="0" borderId="0" xfId="119" quotePrefix="1" applyFont="1" applyFill="1" applyBorder="1" applyAlignment="1">
      <alignment vertical="center"/>
    </xf>
    <xf numFmtId="169" fontId="41" fillId="0" borderId="0" xfId="119" applyNumberFormat="1" applyFont="1" applyFill="1" applyBorder="1" applyAlignment="1">
      <alignment horizontal="right" vertical="center"/>
    </xf>
    <xf numFmtId="169" fontId="41" fillId="0" borderId="0" xfId="119" applyNumberFormat="1" applyFont="1" applyFill="1" applyBorder="1" applyAlignment="1">
      <alignment horizontal="center" vertical="center"/>
    </xf>
    <xf numFmtId="168" fontId="41" fillId="0" borderId="0" xfId="0" applyNumberFormat="1" applyFont="1" applyFill="1" applyAlignment="1">
      <alignment horizontal="left" vertical="top"/>
    </xf>
    <xf numFmtId="0" fontId="41" fillId="0" borderId="12" xfId="119" applyFont="1" applyFill="1" applyBorder="1" applyAlignment="1">
      <alignment vertical="center"/>
    </xf>
    <xf numFmtId="168" fontId="41" fillId="0" borderId="12" xfId="119" applyNumberFormat="1" applyFont="1" applyFill="1" applyBorder="1" applyAlignment="1">
      <alignment vertical="center"/>
    </xf>
    <xf numFmtId="0" fontId="43" fillId="0" borderId="0" xfId="119" applyFont="1" applyFill="1" applyBorder="1" applyAlignment="1">
      <alignment vertical="center"/>
    </xf>
    <xf numFmtId="0" fontId="41" fillId="0" borderId="0" xfId="128" applyFont="1" applyFill="1" applyBorder="1" applyAlignment="1">
      <alignment vertical="center"/>
    </xf>
    <xf numFmtId="0" fontId="41" fillId="0" borderId="12" xfId="119" applyFont="1" applyFill="1" applyBorder="1" applyAlignment="1">
      <alignment horizontal="center" vertical="center"/>
    </xf>
    <xf numFmtId="168" fontId="41" fillId="0" borderId="12" xfId="119" applyNumberFormat="1" applyFont="1" applyFill="1" applyBorder="1" applyAlignment="1">
      <alignment horizontal="center" vertical="center"/>
    </xf>
    <xf numFmtId="168" fontId="41" fillId="0" borderId="0" xfId="120" applyNumberFormat="1" applyFont="1" applyFill="1" applyBorder="1" applyAlignment="1">
      <alignment horizontal="right" vertical="center"/>
    </xf>
    <xf numFmtId="168" fontId="41" fillId="0" borderId="13" xfId="120" applyNumberFormat="1" applyFont="1" applyFill="1" applyBorder="1" applyAlignment="1">
      <alignment horizontal="right" vertical="center"/>
    </xf>
    <xf numFmtId="168" fontId="41" fillId="0" borderId="0" xfId="120" applyNumberFormat="1" applyFont="1" applyFill="1" applyAlignment="1">
      <alignment horizontal="right" vertical="center"/>
    </xf>
    <xf numFmtId="179" fontId="41" fillId="0" borderId="0" xfId="124" applyNumberFormat="1" applyFont="1" applyFill="1" applyBorder="1" applyAlignment="1">
      <alignment horizontal="center" vertical="center"/>
    </xf>
    <xf numFmtId="168" fontId="41" fillId="0" borderId="12" xfId="120" applyNumberFormat="1" applyFont="1" applyFill="1" applyBorder="1" applyAlignment="1">
      <alignment horizontal="right" vertical="center"/>
    </xf>
    <xf numFmtId="0" fontId="41" fillId="0" borderId="0" xfId="119" applyFont="1" applyFill="1" applyBorder="1" applyAlignment="1">
      <alignment horizontal="right" vertical="center"/>
    </xf>
    <xf numFmtId="168" fontId="41" fillId="0" borderId="0" xfId="119" applyNumberFormat="1" applyFont="1" applyFill="1" applyAlignment="1">
      <alignment horizontal="center" vertical="center"/>
    </xf>
    <xf numFmtId="0" fontId="43" fillId="0" borderId="0" xfId="0" applyFont="1" applyFill="1" applyAlignment="1">
      <alignment vertical="top"/>
    </xf>
    <xf numFmtId="0" fontId="43" fillId="0" borderId="0" xfId="0" applyFont="1" applyFill="1" applyAlignment="1">
      <alignment horizontal="center" vertical="top"/>
    </xf>
    <xf numFmtId="168" fontId="43" fillId="0" borderId="0" xfId="0" applyNumberFormat="1" applyFont="1" applyFill="1" applyAlignment="1">
      <alignment horizontal="center" vertical="top"/>
    </xf>
    <xf numFmtId="168" fontId="43" fillId="0" borderId="0" xfId="0" applyNumberFormat="1" applyFont="1" applyFill="1" applyAlignment="1">
      <alignment horizontal="right" vertical="top"/>
    </xf>
    <xf numFmtId="165" fontId="43" fillId="0" borderId="0" xfId="0" applyNumberFormat="1" applyFont="1" applyFill="1" applyAlignment="1">
      <alignment horizontal="right" vertical="top"/>
    </xf>
    <xf numFmtId="0" fontId="41" fillId="0" borderId="0" xfId="0" applyFont="1" applyFill="1" applyAlignment="1">
      <alignment vertical="top"/>
    </xf>
    <xf numFmtId="0" fontId="43" fillId="0" borderId="0" xfId="0" applyFont="1" applyFill="1" applyBorder="1" applyAlignment="1">
      <alignment vertical="top"/>
    </xf>
    <xf numFmtId="167" fontId="43" fillId="0" borderId="12" xfId="0" applyNumberFormat="1" applyFont="1" applyFill="1" applyBorder="1" applyAlignment="1">
      <alignment vertical="top"/>
    </xf>
    <xf numFmtId="0" fontId="43" fillId="0" borderId="12" xfId="0" applyFont="1" applyFill="1" applyBorder="1" applyAlignment="1">
      <alignment vertical="top"/>
    </xf>
    <xf numFmtId="0" fontId="43" fillId="0" borderId="12" xfId="0" applyFont="1" applyFill="1" applyBorder="1" applyAlignment="1">
      <alignment horizontal="center" vertical="top"/>
    </xf>
    <xf numFmtId="168" fontId="43" fillId="0" borderId="12" xfId="0" applyNumberFormat="1" applyFont="1" applyFill="1" applyBorder="1" applyAlignment="1">
      <alignment horizontal="center" vertical="top"/>
    </xf>
    <xf numFmtId="168" fontId="43" fillId="0" borderId="12" xfId="0" applyNumberFormat="1" applyFont="1" applyFill="1" applyBorder="1" applyAlignment="1">
      <alignment horizontal="right" vertical="top"/>
    </xf>
    <xf numFmtId="165" fontId="43" fillId="0" borderId="12" xfId="0" applyNumberFormat="1" applyFont="1" applyFill="1" applyBorder="1" applyAlignment="1">
      <alignment horizontal="right" vertical="top"/>
    </xf>
    <xf numFmtId="168" fontId="43" fillId="0" borderId="0" xfId="0" applyNumberFormat="1" applyFont="1" applyFill="1" applyBorder="1" applyAlignment="1">
      <alignment horizontal="right" vertical="top"/>
    </xf>
    <xf numFmtId="0" fontId="43" fillId="0" borderId="0" xfId="0" applyFont="1" applyFill="1" applyBorder="1" applyAlignment="1">
      <alignment horizontal="center" vertical="top"/>
    </xf>
    <xf numFmtId="167" fontId="43" fillId="0" borderId="0" xfId="0" applyNumberFormat="1" applyFont="1" applyFill="1" applyAlignment="1">
      <alignment horizontal="right" vertical="top"/>
    </xf>
    <xf numFmtId="0" fontId="41" fillId="0" borderId="0" xfId="0" applyFont="1" applyFill="1" applyBorder="1" applyAlignment="1">
      <alignment vertical="top"/>
    </xf>
    <xf numFmtId="0" fontId="41" fillId="0" borderId="0" xfId="0" applyFont="1" applyFill="1" applyAlignment="1">
      <alignment horizontal="center" vertical="top"/>
    </xf>
    <xf numFmtId="0" fontId="41" fillId="0" borderId="0" xfId="0" applyFont="1" applyFill="1" applyBorder="1" applyAlignment="1">
      <alignment horizontal="center" vertical="top"/>
    </xf>
    <xf numFmtId="168" fontId="41" fillId="0" borderId="0" xfId="0" applyNumberFormat="1" applyFont="1" applyFill="1" applyBorder="1" applyAlignment="1">
      <alignment horizontal="right" vertical="top"/>
    </xf>
    <xf numFmtId="168" fontId="41" fillId="0" borderId="0" xfId="0" applyNumberFormat="1" applyFont="1" applyFill="1" applyBorder="1" applyAlignment="1">
      <alignment horizontal="center" vertical="top"/>
    </xf>
    <xf numFmtId="168" fontId="43" fillId="0" borderId="0" xfId="0" applyNumberFormat="1" applyFont="1" applyFill="1" applyBorder="1" applyAlignment="1">
      <alignment horizontal="center" vertical="top"/>
    </xf>
    <xf numFmtId="168" fontId="41" fillId="0" borderId="12" xfId="70" applyNumberFormat="1" applyFont="1" applyFill="1" applyBorder="1" applyAlignment="1">
      <alignment horizontal="right" vertical="top"/>
    </xf>
    <xf numFmtId="168" fontId="41" fillId="0" borderId="0" xfId="0" applyNumberFormat="1" applyFont="1" applyFill="1" applyAlignment="1">
      <alignment horizontal="center" vertical="top"/>
    </xf>
    <xf numFmtId="0" fontId="41" fillId="0" borderId="0" xfId="70" applyFont="1" applyFill="1" applyAlignment="1">
      <alignment vertical="top"/>
    </xf>
    <xf numFmtId="168" fontId="41" fillId="0" borderId="0" xfId="0" applyNumberFormat="1" applyFont="1" applyFill="1" applyAlignment="1">
      <alignment horizontal="right" vertical="top"/>
    </xf>
    <xf numFmtId="168" fontId="41" fillId="0" borderId="12" xfId="0" applyNumberFormat="1" applyFont="1" applyFill="1" applyBorder="1" applyAlignment="1">
      <alignment horizontal="right" vertical="top"/>
    </xf>
    <xf numFmtId="168" fontId="41" fillId="0" borderId="13" xfId="0" applyNumberFormat="1" applyFont="1" applyFill="1" applyBorder="1" applyAlignment="1">
      <alignment horizontal="right" vertical="top"/>
    </xf>
    <xf numFmtId="168" fontId="41" fillId="0" borderId="0" xfId="120" applyNumberFormat="1" applyFont="1" applyFill="1" applyBorder="1" applyAlignment="1">
      <alignment vertical="top"/>
    </xf>
    <xf numFmtId="168" fontId="41" fillId="0" borderId="13" xfId="120" applyNumberFormat="1" applyFont="1" applyFill="1" applyBorder="1" applyAlignment="1">
      <alignment vertical="top"/>
    </xf>
    <xf numFmtId="169" fontId="41" fillId="0" borderId="0" xfId="70" applyNumberFormat="1" applyFont="1" applyFill="1" applyBorder="1" applyAlignment="1">
      <alignment horizontal="right" vertical="top"/>
    </xf>
    <xf numFmtId="169" fontId="41" fillId="0" borderId="0" xfId="70" applyNumberFormat="1" applyFont="1" applyFill="1" applyBorder="1" applyAlignment="1">
      <alignment vertical="top"/>
    </xf>
    <xf numFmtId="0" fontId="41" fillId="0" borderId="12" xfId="0" applyFont="1" applyFill="1" applyBorder="1" applyAlignment="1">
      <alignment vertical="top"/>
    </xf>
    <xf numFmtId="0" fontId="41" fillId="0" borderId="12" xfId="0" applyFont="1" applyFill="1" applyBorder="1" applyAlignment="1">
      <alignment horizontal="center" vertical="top"/>
    </xf>
    <xf numFmtId="168" fontId="41" fillId="0" borderId="12" xfId="70" applyNumberFormat="1" applyFont="1" applyFill="1" applyBorder="1" applyAlignment="1">
      <alignment vertical="top"/>
    </xf>
    <xf numFmtId="168" fontId="41" fillId="0" borderId="12" xfId="0" applyNumberFormat="1" applyFont="1" applyFill="1" applyBorder="1" applyAlignment="1">
      <alignment horizontal="center" vertical="top"/>
    </xf>
    <xf numFmtId="169" fontId="41" fillId="0" borderId="12" xfId="70" applyNumberFormat="1" applyFont="1" applyFill="1" applyBorder="1" applyAlignment="1">
      <alignment horizontal="right" vertical="top"/>
    </xf>
    <xf numFmtId="169" fontId="41" fillId="0" borderId="12" xfId="70" applyNumberFormat="1" applyFont="1" applyFill="1" applyBorder="1" applyAlignment="1">
      <alignment vertical="top"/>
    </xf>
    <xf numFmtId="165" fontId="41" fillId="0" borderId="0" xfId="0" applyNumberFormat="1" applyFont="1" applyFill="1" applyAlignment="1">
      <alignment horizontal="right" vertical="top"/>
    </xf>
    <xf numFmtId="168" fontId="41" fillId="0" borderId="13" xfId="119" applyNumberFormat="1" applyFont="1" applyFill="1" applyBorder="1" applyAlignment="1">
      <alignment horizontal="right" vertical="center"/>
    </xf>
    <xf numFmtId="167" fontId="39" fillId="0" borderId="12" xfId="119" applyNumberFormat="1" applyFont="1" applyFill="1" applyBorder="1" applyAlignment="1">
      <alignment horizontal="right" vertical="center"/>
    </xf>
    <xf numFmtId="168" fontId="40" fillId="0" borderId="0" xfId="119" applyNumberFormat="1" applyFont="1" applyFill="1" applyBorder="1" applyAlignment="1">
      <alignment horizontal="center" vertical="center"/>
    </xf>
    <xf numFmtId="168" fontId="43" fillId="8" borderId="0" xfId="119" applyNumberFormat="1" applyFont="1" applyFill="1" applyBorder="1" applyAlignment="1">
      <alignment horizontal="right" vertical="center"/>
    </xf>
    <xf numFmtId="168" fontId="41" fillId="8" borderId="0" xfId="119" applyNumberFormat="1" applyFont="1" applyFill="1" applyBorder="1" applyAlignment="1">
      <alignment horizontal="right" vertical="center"/>
    </xf>
    <xf numFmtId="168" fontId="41" fillId="8" borderId="12" xfId="119" applyNumberFormat="1" applyFont="1" applyFill="1" applyBorder="1" applyAlignment="1">
      <alignment horizontal="right" vertical="center"/>
    </xf>
    <xf numFmtId="168" fontId="41" fillId="8" borderId="0" xfId="119" applyNumberFormat="1" applyFont="1" applyFill="1" applyAlignment="1">
      <alignment horizontal="right" vertical="center"/>
    </xf>
    <xf numFmtId="168" fontId="41" fillId="8" borderId="13" xfId="119" applyNumberFormat="1" applyFont="1" applyFill="1" applyBorder="1" applyAlignment="1">
      <alignment horizontal="right" vertical="center"/>
    </xf>
    <xf numFmtId="168" fontId="41" fillId="8" borderId="0" xfId="119" applyNumberFormat="1" applyFont="1" applyFill="1" applyBorder="1" applyAlignment="1">
      <alignment horizontal="center" vertical="center"/>
    </xf>
    <xf numFmtId="168" fontId="43" fillId="8" borderId="0" xfId="119" applyNumberFormat="1" applyFont="1" applyFill="1" applyAlignment="1">
      <alignment horizontal="center" vertical="center"/>
    </xf>
    <xf numFmtId="168" fontId="41" fillId="8" borderId="13" xfId="120" applyNumberFormat="1" applyFont="1" applyFill="1" applyBorder="1" applyAlignment="1">
      <alignment horizontal="right" vertical="center"/>
    </xf>
    <xf numFmtId="168" fontId="41" fillId="8" borderId="0" xfId="120" applyNumberFormat="1" applyFont="1" applyFill="1" applyBorder="1" applyAlignment="1">
      <alignment horizontal="right" vertical="center"/>
    </xf>
    <xf numFmtId="168" fontId="41" fillId="8" borderId="0" xfId="119" applyNumberFormat="1" applyFont="1" applyFill="1" applyBorder="1" applyAlignment="1">
      <alignment vertical="center"/>
    </xf>
    <xf numFmtId="168" fontId="41" fillId="8" borderId="0" xfId="120" applyNumberFormat="1" applyFont="1" applyFill="1" applyAlignment="1">
      <alignment horizontal="right" vertical="center"/>
    </xf>
    <xf numFmtId="168" fontId="41" fillId="8" borderId="12" xfId="120" applyNumberFormat="1" applyFont="1" applyFill="1" applyBorder="1" applyAlignment="1">
      <alignment horizontal="right" vertical="center"/>
    </xf>
    <xf numFmtId="168" fontId="43" fillId="8" borderId="0" xfId="0" applyNumberFormat="1" applyFont="1" applyFill="1" applyAlignment="1">
      <alignment horizontal="center" vertical="top"/>
    </xf>
    <xf numFmtId="168" fontId="41" fillId="8" borderId="0" xfId="0" applyNumberFormat="1" applyFont="1" applyFill="1" applyBorder="1" applyAlignment="1">
      <alignment horizontal="right" vertical="top"/>
    </xf>
    <xf numFmtId="168" fontId="41" fillId="8" borderId="12" xfId="70" applyNumberFormat="1" applyFont="1" applyFill="1" applyBorder="1" applyAlignment="1">
      <alignment horizontal="right" vertical="top"/>
    </xf>
    <xf numFmtId="168" fontId="41" fillId="8" borderId="0" xfId="70" applyNumberFormat="1" applyFont="1" applyFill="1" applyBorder="1" applyAlignment="1">
      <alignment vertical="top"/>
    </xf>
    <xf numFmtId="168" fontId="41" fillId="8" borderId="0" xfId="0" applyNumberFormat="1" applyFont="1" applyFill="1" applyAlignment="1">
      <alignment horizontal="right" vertical="top"/>
    </xf>
    <xf numFmtId="168" fontId="41" fillId="8" borderId="12" xfId="0" applyNumberFormat="1" applyFont="1" applyFill="1" applyBorder="1" applyAlignment="1">
      <alignment horizontal="right" vertical="top"/>
    </xf>
    <xf numFmtId="168" fontId="41" fillId="8" borderId="13" xfId="0" applyNumberFormat="1" applyFont="1" applyFill="1" applyBorder="1" applyAlignment="1">
      <alignment horizontal="right" vertical="top"/>
    </xf>
    <xf numFmtId="168" fontId="41" fillId="8" borderId="0" xfId="120" applyNumberFormat="1" applyFont="1" applyFill="1" applyBorder="1" applyAlignment="1">
      <alignment vertical="top"/>
    </xf>
    <xf numFmtId="168" fontId="41" fillId="8" borderId="12" xfId="120" applyNumberFormat="1" applyFont="1" applyFill="1" applyBorder="1" applyAlignment="1">
      <alignment vertical="top"/>
    </xf>
    <xf numFmtId="168" fontId="41" fillId="8" borderId="13" xfId="120" applyNumberFormat="1" applyFont="1" applyFill="1" applyBorder="1" applyAlignment="1">
      <alignment vertical="top"/>
    </xf>
    <xf numFmtId="169" fontId="41" fillId="8" borderId="13" xfId="70" applyNumberFormat="1" applyFont="1" applyFill="1" applyBorder="1" applyAlignment="1">
      <alignment vertical="top"/>
    </xf>
    <xf numFmtId="168" fontId="43" fillId="8" borderId="0" xfId="0" applyNumberFormat="1" applyFont="1" applyFill="1" applyBorder="1" applyAlignment="1">
      <alignment horizontal="right" vertical="top"/>
    </xf>
    <xf numFmtId="168" fontId="40" fillId="8" borderId="0" xfId="119" applyNumberFormat="1" applyFont="1" applyFill="1" applyBorder="1" applyAlignment="1">
      <alignment horizontal="right" vertical="center"/>
    </xf>
    <xf numFmtId="168" fontId="40" fillId="8" borderId="0" xfId="0" applyNumberFormat="1" applyFont="1" applyFill="1" applyBorder="1" applyAlignment="1">
      <alignment horizontal="right" vertical="center"/>
    </xf>
    <xf numFmtId="168" fontId="40" fillId="8" borderId="12" xfId="119" applyNumberFormat="1" applyFont="1" applyFill="1" applyBorder="1" applyAlignment="1">
      <alignment horizontal="right" vertical="center"/>
    </xf>
    <xf numFmtId="168" fontId="40" fillId="8" borderId="13" xfId="119" applyNumberFormat="1" applyFont="1" applyFill="1" applyBorder="1" applyAlignment="1">
      <alignment horizontal="right" vertical="center"/>
    </xf>
    <xf numFmtId="168" fontId="40" fillId="8" borderId="12" xfId="120" applyNumberFormat="1" applyFont="1" applyFill="1" applyBorder="1" applyAlignment="1">
      <alignment vertical="center"/>
    </xf>
    <xf numFmtId="168" fontId="40" fillId="8" borderId="0" xfId="120" applyNumberFormat="1" applyFont="1" applyFill="1" applyBorder="1" applyAlignment="1">
      <alignment horizontal="right" vertical="center"/>
    </xf>
    <xf numFmtId="167" fontId="40" fillId="8" borderId="0" xfId="119" applyNumberFormat="1" applyFont="1" applyFill="1" applyBorder="1" applyAlignment="1">
      <alignment horizontal="right" vertical="center"/>
    </xf>
    <xf numFmtId="168" fontId="40" fillId="8" borderId="12" xfId="120" applyNumberFormat="1" applyFont="1" applyFill="1" applyBorder="1" applyAlignment="1">
      <alignment horizontal="right" vertical="center"/>
    </xf>
    <xf numFmtId="179" fontId="41" fillId="0" borderId="0" xfId="124" applyNumberFormat="1" applyFont="1" applyFill="1" applyBorder="1" applyAlignment="1">
      <alignment horizontal="right" vertical="center"/>
    </xf>
    <xf numFmtId="167" fontId="41" fillId="0" borderId="0" xfId="0" applyNumberFormat="1" applyFont="1" applyFill="1" applyAlignment="1">
      <alignment horizontal="left" vertical="top"/>
    </xf>
    <xf numFmtId="168" fontId="43" fillId="0" borderId="12" xfId="119" applyNumberFormat="1" applyFont="1" applyFill="1" applyBorder="1" applyAlignment="1">
      <alignment horizontal="center" vertical="center"/>
    </xf>
    <xf numFmtId="0" fontId="41" fillId="0" borderId="0" xfId="119" applyFont="1" applyFill="1" applyAlignment="1">
      <alignment horizontal="center" vertical="center"/>
    </xf>
    <xf numFmtId="167" fontId="40" fillId="0" borderId="0" xfId="0" applyNumberFormat="1" applyFont="1" applyFill="1" applyAlignment="1">
      <alignment horizontal="center" vertical="center"/>
    </xf>
    <xf numFmtId="168" fontId="39" fillId="0" borderId="12" xfId="119" applyNumberFormat="1" applyFont="1" applyFill="1" applyBorder="1" applyAlignment="1">
      <alignment horizontal="center" vertical="center"/>
    </xf>
    <xf numFmtId="168" fontId="39" fillId="0" borderId="12" xfId="119" applyNumberFormat="1" applyFont="1" applyBorder="1" applyAlignment="1">
      <alignment horizontal="center" vertical="center"/>
    </xf>
    <xf numFmtId="0" fontId="43" fillId="0" borderId="0" xfId="0" applyFont="1" applyFill="1" applyAlignment="1">
      <alignment vertical="center"/>
    </xf>
    <xf numFmtId="0" fontId="41" fillId="0" borderId="0" xfId="120" applyFont="1" applyFill="1" applyAlignment="1">
      <alignment vertical="center"/>
    </xf>
    <xf numFmtId="168" fontId="43" fillId="0" borderId="0" xfId="129" applyNumberFormat="1" applyFont="1" applyFill="1" applyAlignment="1">
      <alignment horizontal="right" vertical="center"/>
    </xf>
    <xf numFmtId="167" fontId="43" fillId="0" borderId="0" xfId="120" quotePrefix="1" applyNumberFormat="1" applyFont="1" applyFill="1" applyAlignment="1">
      <alignment horizontal="left" vertical="center"/>
    </xf>
    <xf numFmtId="168" fontId="41" fillId="0" borderId="0" xfId="129" applyNumberFormat="1" applyFont="1" applyFill="1" applyAlignment="1">
      <alignment horizontal="centerContinuous" vertical="center"/>
    </xf>
    <xf numFmtId="167" fontId="43" fillId="0" borderId="12" xfId="120" applyNumberFormat="1" applyFont="1" applyFill="1" applyBorder="1" applyAlignment="1">
      <alignment horizontal="left" vertical="center"/>
    </xf>
    <xf numFmtId="0" fontId="41" fillId="0" borderId="12" xfId="120" applyFont="1" applyFill="1" applyBorder="1" applyAlignment="1">
      <alignment vertical="center"/>
    </xf>
    <xf numFmtId="168" fontId="41" fillId="0" borderId="12" xfId="129" applyNumberFormat="1" applyFont="1" applyFill="1" applyBorder="1" applyAlignment="1">
      <alignment horizontal="centerContinuous" vertical="center"/>
    </xf>
    <xf numFmtId="167" fontId="43" fillId="0" borderId="0" xfId="120" applyNumberFormat="1" applyFont="1" applyFill="1" applyBorder="1" applyAlignment="1">
      <alignment horizontal="left" vertical="center"/>
    </xf>
    <xf numFmtId="0" fontId="41" fillId="0" borderId="0" xfId="120" applyFont="1" applyFill="1" applyBorder="1" applyAlignment="1">
      <alignment vertical="center"/>
    </xf>
    <xf numFmtId="168" fontId="41" fillId="0" borderId="0" xfId="129" applyNumberFormat="1" applyFont="1" applyFill="1" applyBorder="1" applyAlignment="1">
      <alignment horizontal="centerContinuous" vertical="center"/>
    </xf>
    <xf numFmtId="167" fontId="43" fillId="0" borderId="0" xfId="120" applyNumberFormat="1" applyFont="1" applyFill="1" applyAlignment="1">
      <alignment vertical="center"/>
    </xf>
    <xf numFmtId="167" fontId="41" fillId="0" borderId="0" xfId="120" applyNumberFormat="1" applyFont="1" applyFill="1" applyAlignment="1">
      <alignment vertical="center"/>
    </xf>
    <xf numFmtId="168" fontId="43" fillId="0" borderId="0" xfId="120" applyNumberFormat="1" applyFont="1" applyFill="1" applyBorder="1" applyAlignment="1">
      <alignment horizontal="right" vertical="center"/>
    </xf>
    <xf numFmtId="167" fontId="43" fillId="0" borderId="0" xfId="120" applyNumberFormat="1" applyFont="1" applyFill="1" applyBorder="1" applyAlignment="1">
      <alignment horizontal="right" vertical="center"/>
    </xf>
    <xf numFmtId="0" fontId="43" fillId="0" borderId="0" xfId="120" applyFont="1" applyFill="1" applyBorder="1" applyAlignment="1">
      <alignment horizontal="center" vertical="center"/>
    </xf>
    <xf numFmtId="0" fontId="43" fillId="0" borderId="12" xfId="120" applyFont="1" applyFill="1" applyBorder="1" applyAlignment="1">
      <alignment horizontal="center" vertical="center"/>
    </xf>
    <xf numFmtId="167" fontId="43" fillId="0" borderId="0" xfId="120" applyNumberFormat="1" applyFont="1" applyFill="1" applyAlignment="1">
      <alignment horizontal="right" vertical="center"/>
    </xf>
    <xf numFmtId="168" fontId="43" fillId="0" borderId="12" xfId="120" applyNumberFormat="1" applyFont="1" applyFill="1" applyBorder="1" applyAlignment="1">
      <alignment horizontal="right" vertical="center"/>
    </xf>
    <xf numFmtId="168" fontId="43" fillId="8" borderId="0" xfId="120" applyNumberFormat="1" applyFont="1" applyFill="1" applyBorder="1" applyAlignment="1">
      <alignment horizontal="right" vertical="center"/>
    </xf>
    <xf numFmtId="0" fontId="43" fillId="0" borderId="0" xfId="120" applyFont="1" applyFill="1" applyAlignment="1">
      <alignment horizontal="center" vertical="center"/>
    </xf>
    <xf numFmtId="167" fontId="43" fillId="0" borderId="0" xfId="120" applyNumberFormat="1" applyFont="1" applyFill="1" applyAlignment="1">
      <alignment horizontal="left" vertical="center"/>
    </xf>
    <xf numFmtId="167" fontId="41" fillId="0" borderId="0" xfId="120" applyNumberFormat="1" applyFont="1" applyFill="1" applyAlignment="1">
      <alignment horizontal="left" vertical="center"/>
    </xf>
    <xf numFmtId="0" fontId="41" fillId="8" borderId="0" xfId="120" applyFont="1" applyFill="1" applyAlignment="1">
      <alignment vertical="center"/>
    </xf>
    <xf numFmtId="168" fontId="41" fillId="8" borderId="0" xfId="120" applyNumberFormat="1" applyFont="1" applyFill="1" applyAlignment="1">
      <alignment horizontal="right" vertical="center" wrapText="1"/>
    </xf>
    <xf numFmtId="168" fontId="41" fillId="0" borderId="0" xfId="120" applyNumberFormat="1" applyFont="1" applyFill="1" applyAlignment="1">
      <alignment horizontal="right" vertical="center" wrapText="1"/>
    </xf>
    <xf numFmtId="168" fontId="41" fillId="8" borderId="0" xfId="129" applyNumberFormat="1" applyFont="1" applyFill="1" applyBorder="1" applyAlignment="1">
      <alignment horizontal="right" vertical="center"/>
    </xf>
    <xf numFmtId="168" fontId="41" fillId="0" borderId="0" xfId="129" applyNumberFormat="1" applyFont="1" applyFill="1" applyBorder="1" applyAlignment="1">
      <alignment horizontal="right" vertical="center"/>
    </xf>
    <xf numFmtId="167" fontId="41" fillId="0" borderId="0" xfId="120" applyNumberFormat="1" applyFont="1" applyFill="1" applyAlignment="1">
      <alignment horizontal="center" vertical="center"/>
    </xf>
    <xf numFmtId="168" fontId="41" fillId="8" borderId="0" xfId="120" quotePrefix="1" applyNumberFormat="1" applyFont="1" applyFill="1" applyAlignment="1">
      <alignment horizontal="right" vertical="center" wrapText="1"/>
    </xf>
    <xf numFmtId="168" fontId="41" fillId="0" borderId="0" xfId="120" quotePrefix="1" applyNumberFormat="1" applyFont="1" applyFill="1" applyAlignment="1">
      <alignment horizontal="right" vertical="center" wrapText="1"/>
    </xf>
    <xf numFmtId="167" fontId="41" fillId="0" borderId="0" xfId="120" quotePrefix="1" applyNumberFormat="1" applyFont="1" applyFill="1" applyAlignment="1">
      <alignment horizontal="left" vertical="center"/>
    </xf>
    <xf numFmtId="0" fontId="41" fillId="0" borderId="0" xfId="120" quotePrefix="1" applyFont="1" applyFill="1" applyAlignment="1">
      <alignment vertical="center"/>
    </xf>
    <xf numFmtId="168" fontId="41" fillId="8" borderId="12" xfId="129" applyNumberFormat="1" applyFont="1" applyFill="1" applyBorder="1" applyAlignment="1">
      <alignment horizontal="right" vertical="center"/>
    </xf>
    <xf numFmtId="168" fontId="41" fillId="0" borderId="12" xfId="129" applyNumberFormat="1" applyFont="1" applyFill="1" applyBorder="1" applyAlignment="1">
      <alignment horizontal="right" vertical="center"/>
    </xf>
    <xf numFmtId="167" fontId="44" fillId="0" borderId="0" xfId="120" applyNumberFormat="1" applyFont="1" applyFill="1" applyAlignment="1">
      <alignment horizontal="left" vertical="center"/>
    </xf>
    <xf numFmtId="167" fontId="41" fillId="0" borderId="12" xfId="120" applyNumberFormat="1" applyFont="1" applyFill="1" applyBorder="1" applyAlignment="1">
      <alignment horizontal="left" vertical="center"/>
    </xf>
    <xf numFmtId="167" fontId="41" fillId="0" borderId="0" xfId="120" applyNumberFormat="1" applyFont="1" applyFill="1" applyBorder="1" applyAlignment="1">
      <alignment horizontal="left" vertical="center"/>
    </xf>
    <xf numFmtId="167" fontId="41" fillId="0" borderId="0" xfId="120" quotePrefix="1" applyNumberFormat="1" applyFont="1" applyFill="1" applyBorder="1" applyAlignment="1">
      <alignment vertical="center"/>
    </xf>
    <xf numFmtId="167" fontId="41" fillId="0" borderId="0" xfId="120" applyNumberFormat="1" applyFont="1" applyFill="1" applyBorder="1" applyAlignment="1">
      <alignment horizontal="center" vertical="center"/>
    </xf>
    <xf numFmtId="0" fontId="41" fillId="0" borderId="0" xfId="120" applyFont="1" applyFill="1" applyAlignment="1">
      <alignment horizontal="center" vertical="center"/>
    </xf>
    <xf numFmtId="168" fontId="41" fillId="8" borderId="0" xfId="129" quotePrefix="1" applyNumberFormat="1" applyFont="1" applyFill="1" applyBorder="1" applyAlignment="1">
      <alignment horizontal="right" vertical="center"/>
    </xf>
    <xf numFmtId="168" fontId="41" fillId="0" borderId="0" xfId="129" quotePrefix="1" applyNumberFormat="1" applyFont="1" applyFill="1" applyBorder="1" applyAlignment="1">
      <alignment horizontal="right" vertical="center"/>
    </xf>
    <xf numFmtId="168" fontId="41" fillId="8" borderId="1" xfId="129" applyNumberFormat="1" applyFont="1" applyFill="1" applyBorder="1" applyAlignment="1">
      <alignment horizontal="right" vertical="center"/>
    </xf>
    <xf numFmtId="168" fontId="41" fillId="0" borderId="1" xfId="129" applyNumberFormat="1" applyFont="1" applyFill="1" applyBorder="1" applyAlignment="1">
      <alignment horizontal="right" vertical="center"/>
    </xf>
    <xf numFmtId="0" fontId="41" fillId="0" borderId="0" xfId="120" applyFont="1" applyFill="1" applyAlignment="1">
      <alignment horizontal="left" vertical="center"/>
    </xf>
    <xf numFmtId="167" fontId="43" fillId="0" borderId="0" xfId="120" applyNumberFormat="1" applyFont="1" applyFill="1" applyBorder="1" applyAlignment="1">
      <alignment vertical="center"/>
    </xf>
    <xf numFmtId="167" fontId="41" fillId="0" borderId="0" xfId="120" applyNumberFormat="1" applyFont="1" applyFill="1" applyBorder="1" applyAlignment="1">
      <alignment vertical="center"/>
    </xf>
    <xf numFmtId="168" fontId="41" fillId="8" borderId="13" xfId="129" applyNumberFormat="1" applyFont="1" applyFill="1" applyBorder="1" applyAlignment="1">
      <alignment horizontal="right" vertical="center"/>
    </xf>
    <xf numFmtId="168" fontId="41" fillId="0" borderId="13" xfId="129" applyNumberFormat="1" applyFont="1" applyFill="1" applyBorder="1" applyAlignment="1">
      <alignment horizontal="right" vertical="center"/>
    </xf>
    <xf numFmtId="167" fontId="41" fillId="0" borderId="0" xfId="130" applyNumberFormat="1" applyFont="1" applyFill="1" applyBorder="1" applyAlignment="1">
      <alignment horizontal="left" vertical="center"/>
    </xf>
    <xf numFmtId="168" fontId="41" fillId="0" borderId="0" xfId="129" applyNumberFormat="1" applyFont="1" applyFill="1" applyAlignment="1">
      <alignment vertical="center"/>
    </xf>
    <xf numFmtId="167" fontId="41" fillId="0" borderId="12" xfId="120" applyNumberFormat="1" applyFont="1" applyFill="1" applyBorder="1" applyAlignment="1">
      <alignment vertical="center"/>
    </xf>
    <xf numFmtId="168" fontId="41" fillId="0" borderId="12" xfId="129" applyNumberFormat="1" applyFont="1" applyFill="1" applyBorder="1" applyAlignment="1">
      <alignment vertical="center"/>
    </xf>
    <xf numFmtId="167" fontId="40" fillId="0" borderId="0" xfId="0" applyNumberFormat="1" applyFont="1" applyFill="1" applyAlignment="1">
      <alignment horizontal="center" vertical="center"/>
    </xf>
    <xf numFmtId="167" fontId="41" fillId="0" borderId="0" xfId="120" applyNumberFormat="1" applyFont="1" applyFill="1" applyAlignment="1">
      <alignment horizontal="center" vertical="center"/>
    </xf>
    <xf numFmtId="168" fontId="43" fillId="0" borderId="12" xfId="119" applyNumberFormat="1" applyFont="1" applyFill="1" applyBorder="1" applyAlignment="1">
      <alignment horizontal="center" vertical="center"/>
    </xf>
    <xf numFmtId="167" fontId="41" fillId="0" borderId="0" xfId="0" applyNumberFormat="1" applyFont="1" applyFill="1" applyAlignment="1">
      <alignment horizontal="center" vertical="top"/>
    </xf>
    <xf numFmtId="167" fontId="41" fillId="0" borderId="0" xfId="0" applyNumberFormat="1" applyFont="1" applyFill="1" applyAlignment="1">
      <alignment horizontal="left" vertical="top"/>
    </xf>
    <xf numFmtId="0" fontId="41" fillId="0" borderId="0" xfId="119" applyFont="1" applyFill="1" applyAlignment="1">
      <alignment horizontal="center" vertical="center"/>
    </xf>
    <xf numFmtId="168" fontId="39" fillId="0" borderId="5" xfId="119" applyNumberFormat="1" applyFont="1" applyFill="1" applyBorder="1" applyAlignment="1">
      <alignment horizontal="center" vertical="center"/>
    </xf>
    <xf numFmtId="167" fontId="40" fillId="0" borderId="0" xfId="0" applyNumberFormat="1" applyFont="1" applyFill="1" applyAlignment="1">
      <alignment horizontal="center" vertical="center"/>
    </xf>
    <xf numFmtId="168" fontId="39" fillId="0" borderId="12" xfId="119" applyNumberFormat="1" applyFont="1" applyFill="1" applyBorder="1" applyAlignment="1">
      <alignment horizontal="center" vertical="center"/>
    </xf>
    <xf numFmtId="168" fontId="39" fillId="0" borderId="12" xfId="119" applyNumberFormat="1" applyFont="1" applyBorder="1" applyAlignment="1">
      <alignment horizontal="center" vertical="center"/>
    </xf>
    <xf numFmtId="168" fontId="39" fillId="0" borderId="5" xfId="119" applyNumberFormat="1" applyFont="1" applyBorder="1" applyAlignment="1">
      <alignment horizontal="center" vertical="center"/>
    </xf>
    <xf numFmtId="167" fontId="41" fillId="0" borderId="0" xfId="120" applyNumberFormat="1" applyFont="1" applyFill="1" applyAlignment="1">
      <alignment horizontal="center" vertical="center"/>
    </xf>
  </cellXfs>
  <cellStyles count="132">
    <cellStyle name="_Dream_Q1_Sit_1" xfId="1" xr:uid="{00000000-0005-0000-0000-000000000000}"/>
    <cellStyle name="_Lead TRAF 31.03.08 brief" xfId="2" xr:uid="{00000000-0005-0000-0000-000001000000}"/>
    <cellStyle name="_LEAD_TRAF_Q1'50 Update" xfId="3" xr:uid="{00000000-0005-0000-0000-000002000000}"/>
    <cellStyle name="êÊ_PLDT" xfId="32" xr:uid="{00000000-0005-0000-0000-000003000000}"/>
    <cellStyle name="ÊÝ [0.00]_PLDT" xfId="41" xr:uid="{00000000-0005-0000-0000-000004000000}"/>
    <cellStyle name="ÊÝ_PLDT" xfId="42" xr:uid="{00000000-0005-0000-0000-000005000000}"/>
    <cellStyle name="Ý¼ [0]_PLDT" xfId="108" xr:uid="{00000000-0005-0000-0000-000006000000}"/>
    <cellStyle name="Ý¼_PLDT" xfId="109" xr:uid="{00000000-0005-0000-0000-000007000000}"/>
    <cellStyle name="75" xfId="4" xr:uid="{00000000-0005-0000-0000-000008000000}"/>
    <cellStyle name="Body" xfId="5" xr:uid="{00000000-0005-0000-0000-000009000000}"/>
    <cellStyle name="Border" xfId="6" xr:uid="{00000000-0005-0000-0000-00000A000000}"/>
    <cellStyle name="Calc Currency (0)" xfId="7" xr:uid="{00000000-0005-0000-0000-00000B000000}"/>
    <cellStyle name="Calc Currency (2)" xfId="8" xr:uid="{00000000-0005-0000-0000-00000C000000}"/>
    <cellStyle name="Calc Percent (0)" xfId="9" xr:uid="{00000000-0005-0000-0000-00000D000000}"/>
    <cellStyle name="Calc Percent (1)" xfId="10" xr:uid="{00000000-0005-0000-0000-00000E000000}"/>
    <cellStyle name="Calc Percent (2)" xfId="11" xr:uid="{00000000-0005-0000-0000-00000F000000}"/>
    <cellStyle name="Calc Units (0)" xfId="12" xr:uid="{00000000-0005-0000-0000-000010000000}"/>
    <cellStyle name="Calc Units (1)" xfId="13" xr:uid="{00000000-0005-0000-0000-000011000000}"/>
    <cellStyle name="Calc Units (2)" xfId="14" xr:uid="{00000000-0005-0000-0000-000012000000}"/>
    <cellStyle name="Comma" xfId="124" builtinId="3"/>
    <cellStyle name="Comma [00]" xfId="15" xr:uid="{00000000-0005-0000-0000-000014000000}"/>
    <cellStyle name="Comma 10 2" xfId="131" xr:uid="{607425DF-AE86-4357-AE76-0155CE01B434}"/>
    <cellStyle name="Comma 2" xfId="16" xr:uid="{00000000-0005-0000-0000-000015000000}"/>
    <cellStyle name="Comma 2 2" xfId="129" xr:uid="{00000000-0005-0000-0000-000016000000}"/>
    <cellStyle name="Comma 2 5" xfId="125" xr:uid="{00000000-0005-0000-0000-000017000000}"/>
    <cellStyle name="Comma 3" xfId="17" xr:uid="{00000000-0005-0000-0000-000018000000}"/>
    <cellStyle name="Comma 3 2" xfId="127" xr:uid="{00000000-0005-0000-0000-000019000000}"/>
    <cellStyle name="Comma 4" xfId="18" xr:uid="{00000000-0005-0000-0000-00001A000000}"/>
    <cellStyle name="Comma 5" xfId="19" xr:uid="{00000000-0005-0000-0000-00001B000000}"/>
    <cellStyle name="Comma 5 2" xfId="20" xr:uid="{00000000-0005-0000-0000-00001C000000}"/>
    <cellStyle name="Comma 6" xfId="21" xr:uid="{00000000-0005-0000-0000-00001D000000}"/>
    <cellStyle name="comma zerodec" xfId="22" xr:uid="{00000000-0005-0000-0000-00001E000000}"/>
    <cellStyle name="Copied" xfId="23" xr:uid="{00000000-0005-0000-0000-00001F000000}"/>
    <cellStyle name="Currency (0.00)" xfId="24" xr:uid="{00000000-0005-0000-0000-000020000000}"/>
    <cellStyle name="Currency [00]" xfId="25" xr:uid="{00000000-0005-0000-0000-000021000000}"/>
    <cellStyle name="Currency1" xfId="26" xr:uid="{00000000-0005-0000-0000-000022000000}"/>
    <cellStyle name="Date Short" xfId="27" xr:uid="{00000000-0005-0000-0000-000023000000}"/>
    <cellStyle name="DELTA" xfId="28" xr:uid="{00000000-0005-0000-0000-000024000000}"/>
    <cellStyle name="Dezimal [0]_Compiling Utility Macros" xfId="29" xr:uid="{00000000-0005-0000-0000-000025000000}"/>
    <cellStyle name="Dezimal_Compiling Utility Macros" xfId="30" xr:uid="{00000000-0005-0000-0000-000026000000}"/>
    <cellStyle name="Dollar (zero dec)" xfId="31" xr:uid="{00000000-0005-0000-0000-000027000000}"/>
    <cellStyle name="Enter Currency (0)" xfId="33" xr:uid="{00000000-0005-0000-0000-000028000000}"/>
    <cellStyle name="Enter Currency (2)" xfId="34" xr:uid="{00000000-0005-0000-0000-000029000000}"/>
    <cellStyle name="Enter Units (0)" xfId="35" xr:uid="{00000000-0005-0000-0000-00002A000000}"/>
    <cellStyle name="Enter Units (1)" xfId="36" xr:uid="{00000000-0005-0000-0000-00002B000000}"/>
    <cellStyle name="Enter Units (2)" xfId="37" xr:uid="{00000000-0005-0000-0000-00002C000000}"/>
    <cellStyle name="Entered" xfId="38" xr:uid="{00000000-0005-0000-0000-00002D000000}"/>
    <cellStyle name="Entry" xfId="39" xr:uid="{00000000-0005-0000-0000-00002E000000}"/>
    <cellStyle name="Euro" xfId="40" xr:uid="{00000000-0005-0000-0000-00002F000000}"/>
    <cellStyle name="Grey" xfId="43" xr:uid="{00000000-0005-0000-0000-000030000000}"/>
    <cellStyle name="Header1" xfId="44" xr:uid="{00000000-0005-0000-0000-000031000000}"/>
    <cellStyle name="Header2" xfId="45" xr:uid="{00000000-0005-0000-0000-000032000000}"/>
    <cellStyle name="Input [yellow]" xfId="46" xr:uid="{00000000-0005-0000-0000-000033000000}"/>
    <cellStyle name="lines" xfId="47" xr:uid="{00000000-0005-0000-0000-000034000000}"/>
    <cellStyle name="Link Currency (0)" xfId="48" xr:uid="{00000000-0005-0000-0000-000035000000}"/>
    <cellStyle name="Link Currency (2)" xfId="49" xr:uid="{00000000-0005-0000-0000-000036000000}"/>
    <cellStyle name="Link Units (0)" xfId="50" xr:uid="{00000000-0005-0000-0000-000037000000}"/>
    <cellStyle name="Link Units (1)" xfId="51" xr:uid="{00000000-0005-0000-0000-000038000000}"/>
    <cellStyle name="Link Units (2)" xfId="52" xr:uid="{00000000-0005-0000-0000-000039000000}"/>
    <cellStyle name="Miglia - Stile1" xfId="53" xr:uid="{00000000-0005-0000-0000-00003A000000}"/>
    <cellStyle name="Miglia - Stile2" xfId="54" xr:uid="{00000000-0005-0000-0000-00003B000000}"/>
    <cellStyle name="Miglia - Stile3" xfId="55" xr:uid="{00000000-0005-0000-0000-00003C000000}"/>
    <cellStyle name="Miglia - Stile4" xfId="56" xr:uid="{00000000-0005-0000-0000-00003D000000}"/>
    <cellStyle name="Miglia - Stile5" xfId="57" xr:uid="{00000000-0005-0000-0000-00003E000000}"/>
    <cellStyle name="Milliers [0]_AR1194" xfId="58" xr:uid="{00000000-0005-0000-0000-00003F000000}"/>
    <cellStyle name="Milliers_AR1194" xfId="59" xr:uid="{00000000-0005-0000-0000-000040000000}"/>
    <cellStyle name="Monétaire [0]_AR1194" xfId="60" xr:uid="{00000000-0005-0000-0000-000041000000}"/>
    <cellStyle name="Monétaire_AR1194" xfId="61" xr:uid="{00000000-0005-0000-0000-000042000000}"/>
    <cellStyle name="no dec" xfId="62" xr:uid="{00000000-0005-0000-0000-000043000000}"/>
    <cellStyle name="Normal" xfId="0" builtinId="0"/>
    <cellStyle name="Normal - Stile6" xfId="63" xr:uid="{00000000-0005-0000-0000-000045000000}"/>
    <cellStyle name="Normal - Stile7" xfId="64" xr:uid="{00000000-0005-0000-0000-000046000000}"/>
    <cellStyle name="Normal - Stile8" xfId="65" xr:uid="{00000000-0005-0000-0000-000047000000}"/>
    <cellStyle name="Normal - Style1" xfId="66" xr:uid="{00000000-0005-0000-0000-000048000000}"/>
    <cellStyle name="Normal 2" xfId="67" xr:uid="{00000000-0005-0000-0000-000049000000}"/>
    <cellStyle name="Normal 3" xfId="68" xr:uid="{00000000-0005-0000-0000-00004A000000}"/>
    <cellStyle name="Normal 3 5" xfId="126" xr:uid="{00000000-0005-0000-0000-00004B000000}"/>
    <cellStyle name="Normal 3_CF MNR Q1 10" xfId="69" xr:uid="{00000000-0005-0000-0000-00004C000000}"/>
    <cellStyle name="Normal 3_CF MNR Q1 10 2" xfId="130" xr:uid="{00000000-0005-0000-0000-00004D000000}"/>
    <cellStyle name="Normal 4" xfId="119" xr:uid="{00000000-0005-0000-0000-00004E000000}"/>
    <cellStyle name="Normal 4 2 2" xfId="128" xr:uid="{00000000-0005-0000-0000-00004F000000}"/>
    <cellStyle name="Normal 5" xfId="123" xr:uid="{00000000-0005-0000-0000-000050000000}"/>
    <cellStyle name="Normal 6" xfId="70" xr:uid="{00000000-0005-0000-0000-000051000000}"/>
    <cellStyle name="Normal 6 2" xfId="120" xr:uid="{00000000-0005-0000-0000-000052000000}"/>
    <cellStyle name="Normal 7" xfId="122" xr:uid="{00000000-0005-0000-0000-000053000000}"/>
    <cellStyle name="Normal 9" xfId="121" xr:uid="{00000000-0005-0000-0000-000054000000}"/>
    <cellStyle name="Output Amounts" xfId="71" xr:uid="{00000000-0005-0000-0000-000055000000}"/>
    <cellStyle name="Output Line Items" xfId="72" xr:uid="{00000000-0005-0000-0000-000056000000}"/>
    <cellStyle name="Percent [0]" xfId="73" xr:uid="{00000000-0005-0000-0000-000057000000}"/>
    <cellStyle name="Percent [00]" xfId="74" xr:uid="{00000000-0005-0000-0000-000058000000}"/>
    <cellStyle name="Percent [2]" xfId="75" xr:uid="{00000000-0005-0000-0000-000059000000}"/>
    <cellStyle name="Percent 2" xfId="76" xr:uid="{00000000-0005-0000-0000-00005A000000}"/>
    <cellStyle name="Percent 3" xfId="77" xr:uid="{00000000-0005-0000-0000-00005B000000}"/>
    <cellStyle name="PERCENTAGE" xfId="78" xr:uid="{00000000-0005-0000-0000-00005C000000}"/>
    <cellStyle name="PrePop Currency (0)" xfId="79" xr:uid="{00000000-0005-0000-0000-00005D000000}"/>
    <cellStyle name="PrePop Currency (2)" xfId="80" xr:uid="{00000000-0005-0000-0000-00005E000000}"/>
    <cellStyle name="PrePop Units (0)" xfId="81" xr:uid="{00000000-0005-0000-0000-00005F000000}"/>
    <cellStyle name="PrePop Units (1)" xfId="82" xr:uid="{00000000-0005-0000-0000-000060000000}"/>
    <cellStyle name="PrePop Units (2)" xfId="83" xr:uid="{00000000-0005-0000-0000-000061000000}"/>
    <cellStyle name="price" xfId="84" xr:uid="{00000000-0005-0000-0000-000062000000}"/>
    <cellStyle name="PSChar" xfId="85" xr:uid="{00000000-0005-0000-0000-000063000000}"/>
    <cellStyle name="PSDate" xfId="86" xr:uid="{00000000-0005-0000-0000-000064000000}"/>
    <cellStyle name="PSDec" xfId="87" xr:uid="{00000000-0005-0000-0000-000065000000}"/>
    <cellStyle name="PSHeading" xfId="88" xr:uid="{00000000-0005-0000-0000-000066000000}"/>
    <cellStyle name="PSInt" xfId="89" xr:uid="{00000000-0005-0000-0000-000067000000}"/>
    <cellStyle name="PSSpacer" xfId="90" xr:uid="{00000000-0005-0000-0000-000068000000}"/>
    <cellStyle name="pwstyle" xfId="91" xr:uid="{00000000-0005-0000-0000-000069000000}"/>
    <cellStyle name="Quantity" xfId="92" xr:uid="{00000000-0005-0000-0000-00006A000000}"/>
    <cellStyle name="RevList" xfId="93" xr:uid="{00000000-0005-0000-0000-00006B000000}"/>
    <cellStyle name="rob" xfId="94" xr:uid="{00000000-0005-0000-0000-00006C000000}"/>
    <cellStyle name="sbt2" xfId="95" xr:uid="{00000000-0005-0000-0000-00006D000000}"/>
    <cellStyle name="Standard_Anpassen der Amortisation" xfId="96" xr:uid="{00000000-0005-0000-0000-00006E000000}"/>
    <cellStyle name="Style 1" xfId="97" xr:uid="{00000000-0005-0000-0000-00006F000000}"/>
    <cellStyle name="Style 2" xfId="98" xr:uid="{00000000-0005-0000-0000-000070000000}"/>
    <cellStyle name="subt1" xfId="99" xr:uid="{00000000-0005-0000-0000-000071000000}"/>
    <cellStyle name="Subtotal" xfId="100" xr:uid="{00000000-0005-0000-0000-000072000000}"/>
    <cellStyle name="Text Indent A" xfId="101" xr:uid="{00000000-0005-0000-0000-000073000000}"/>
    <cellStyle name="Text Indent B" xfId="102" xr:uid="{00000000-0005-0000-0000-000074000000}"/>
    <cellStyle name="Text Indent C" xfId="103" xr:uid="{00000000-0005-0000-0000-000075000000}"/>
    <cellStyle name="Timing Schedule" xfId="104" xr:uid="{00000000-0005-0000-0000-000076000000}"/>
    <cellStyle name="v" xfId="105" xr:uid="{00000000-0005-0000-0000-000077000000}"/>
    <cellStyle name="Währung [0]_Compiling Utility Macros" xfId="106" xr:uid="{00000000-0005-0000-0000-000078000000}"/>
    <cellStyle name="Währung_Compiling Utility Macros" xfId="107" xr:uid="{00000000-0005-0000-0000-000079000000}"/>
    <cellStyle name="เชื่อมโยงหลายมิติ" xfId="110" xr:uid="{00000000-0005-0000-0000-00007A000000}"/>
    <cellStyle name="ตามการเชื่อมโยงหลายมิติ" xfId="111" xr:uid="{00000000-0005-0000-0000-00007B000000}"/>
    <cellStyle name="น้บะภฒ_95" xfId="112" xr:uid="{00000000-0005-0000-0000-00007C000000}"/>
    <cellStyle name="ฤธถ [0]_95" xfId="113" xr:uid="{00000000-0005-0000-0000-00007D000000}"/>
    <cellStyle name="ฤธถ_95" xfId="114" xr:uid="{00000000-0005-0000-0000-00007E000000}"/>
    <cellStyle name="ล๋ศญ [0]_95" xfId="115" xr:uid="{00000000-0005-0000-0000-00007F000000}"/>
    <cellStyle name="ล๋ศญ_95" xfId="116" xr:uid="{00000000-0005-0000-0000-000080000000}"/>
    <cellStyle name="วฅมุ_4ฟ๙ฝวภ๛" xfId="117" xr:uid="{00000000-0005-0000-0000-000081000000}"/>
    <cellStyle name="常规_Sheet1" xfId="118" xr:uid="{00000000-0005-0000-0000-000082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smonnut\My%20Documents\DDBA%20Q2\EOC-AWP%2030-06-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RSM_Punnarai\Traffic\Dream%20Media\Audit%20paper\Q3_07\Done\WP_Meesit\Documents%20and%20Settings\smonnut\My%20Documents\DDBA%20Q2\EOC-AWP%2030-06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!Audit%20Department\AUDIT\Clients\MEDP%20(Medpro%20International%20(T\Audit%20Paper\Working%20paper\year%202005\ayresm\YEAR%20END%202001\HUNGARY\2001\CGHIN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Documents%20and%20Settings\pongsatorn\Desktop\EOC\prior\Dec%2005\AR%20NEW%202005%20DECEMB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MFS\98\E\EFAC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MICR\AWP_311204_EDCO_3101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  <sheetName val="B-105"/>
      <sheetName val="A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 Control-Local"/>
      <sheetName val="Limit Control-Export"/>
      <sheetName val="AGING LOCAL"/>
      <sheetName val="AGING EXPORT"/>
      <sheetName val="BAD LIST LOCAL"/>
      <sheetName val="BAD LIST EXPORT"/>
      <sheetName val="Gain &amp; On AR"/>
      <sheetName val="Gain &amp; On AR BA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ment"/>
      <sheetName val="Trial balance"/>
      <sheetName val="Bls-Sie"/>
      <sheetName val="Journal"/>
      <sheetName val="Payment"/>
      <sheetName val="Receipt"/>
      <sheetName val="Detail"/>
      <sheetName val="A"/>
      <sheetName val="Non-Statistical Sampling Master"/>
      <sheetName val="Glob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P135"/>
  <sheetViews>
    <sheetView showZeros="0" zoomScaleNormal="100" zoomScaleSheetLayoutView="92" workbookViewId="0">
      <selection activeCell="Q13" sqref="Q13"/>
    </sheetView>
  </sheetViews>
  <sheetFormatPr defaultRowHeight="18" customHeight="1"/>
  <cols>
    <col min="1" max="6" width="1.7109375" style="116" customWidth="1"/>
    <col min="7" max="7" width="28.42578125" style="116" customWidth="1"/>
    <col min="8" max="8" width="7.28515625" style="211" customWidth="1"/>
    <col min="9" max="9" width="0.7109375" style="211" customWidth="1"/>
    <col min="10" max="10" width="12.28515625" style="133" customWidth="1"/>
    <col min="11" max="11" width="0.7109375" style="211" customWidth="1"/>
    <col min="12" max="12" width="12.28515625" style="211" customWidth="1"/>
    <col min="13" max="13" width="0.7109375" style="133" customWidth="1"/>
    <col min="14" max="14" width="12.28515625" style="27" customWidth="1"/>
    <col min="15" max="15" width="0.7109375" style="27" customWidth="1"/>
    <col min="16" max="16" width="12.28515625" style="27" customWidth="1"/>
    <col min="17" max="181" width="9.140625" style="116"/>
    <col min="182" max="184" width="2.140625" style="116" customWidth="1"/>
    <col min="185" max="185" width="7.42578125" style="116" customWidth="1"/>
    <col min="186" max="186" width="2.140625" style="116" customWidth="1"/>
    <col min="187" max="187" width="2.42578125" style="116" customWidth="1"/>
    <col min="188" max="188" width="28.85546875" style="116" customWidth="1"/>
    <col min="189" max="189" width="8.140625" style="116" bestFit="1" customWidth="1"/>
    <col min="190" max="190" width="1.7109375" style="116" customWidth="1"/>
    <col min="191" max="191" width="14.7109375" style="116" customWidth="1"/>
    <col min="192" max="192" width="1.7109375" style="116" customWidth="1"/>
    <col min="193" max="193" width="14.7109375" style="116" customWidth="1"/>
    <col min="194" max="194" width="9.140625" style="116"/>
    <col min="195" max="195" width="9.85546875" style="116" bestFit="1" customWidth="1"/>
    <col min="196" max="197" width="10.5703125" style="116" customWidth="1"/>
    <col min="198" max="437" width="9.140625" style="116"/>
    <col min="438" max="440" width="2.140625" style="116" customWidth="1"/>
    <col min="441" max="441" width="7.42578125" style="116" customWidth="1"/>
    <col min="442" max="442" width="2.140625" style="116" customWidth="1"/>
    <col min="443" max="443" width="2.42578125" style="116" customWidth="1"/>
    <col min="444" max="444" width="28.85546875" style="116" customWidth="1"/>
    <col min="445" max="445" width="8.140625" style="116" bestFit="1" customWidth="1"/>
    <col min="446" max="446" width="1.7109375" style="116" customWidth="1"/>
    <col min="447" max="447" width="14.7109375" style="116" customWidth="1"/>
    <col min="448" max="448" width="1.7109375" style="116" customWidth="1"/>
    <col min="449" max="449" width="14.7109375" style="116" customWidth="1"/>
    <col min="450" max="450" width="9.140625" style="116"/>
    <col min="451" max="451" width="9.85546875" style="116" bestFit="1" customWidth="1"/>
    <col min="452" max="453" width="10.5703125" style="116" customWidth="1"/>
    <col min="454" max="693" width="9.140625" style="116"/>
    <col min="694" max="696" width="2.140625" style="116" customWidth="1"/>
    <col min="697" max="697" width="7.42578125" style="116" customWidth="1"/>
    <col min="698" max="698" width="2.140625" style="116" customWidth="1"/>
    <col min="699" max="699" width="2.42578125" style="116" customWidth="1"/>
    <col min="700" max="700" width="28.85546875" style="116" customWidth="1"/>
    <col min="701" max="701" width="8.140625" style="116" bestFit="1" customWidth="1"/>
    <col min="702" max="702" width="1.7109375" style="116" customWidth="1"/>
    <col min="703" max="703" width="14.7109375" style="116" customWidth="1"/>
    <col min="704" max="704" width="1.7109375" style="116" customWidth="1"/>
    <col min="705" max="705" width="14.7109375" style="116" customWidth="1"/>
    <col min="706" max="706" width="9.140625" style="116"/>
    <col min="707" max="707" width="9.85546875" style="116" bestFit="1" customWidth="1"/>
    <col min="708" max="709" width="10.5703125" style="116" customWidth="1"/>
    <col min="710" max="949" width="9.140625" style="116"/>
    <col min="950" max="952" width="2.140625" style="116" customWidth="1"/>
    <col min="953" max="953" width="7.42578125" style="116" customWidth="1"/>
    <col min="954" max="954" width="2.140625" style="116" customWidth="1"/>
    <col min="955" max="955" width="2.42578125" style="116" customWidth="1"/>
    <col min="956" max="956" width="28.85546875" style="116" customWidth="1"/>
    <col min="957" max="957" width="8.140625" style="116" bestFit="1" customWidth="1"/>
    <col min="958" max="958" width="1.7109375" style="116" customWidth="1"/>
    <col min="959" max="959" width="14.7109375" style="116" customWidth="1"/>
    <col min="960" max="960" width="1.7109375" style="116" customWidth="1"/>
    <col min="961" max="961" width="14.7109375" style="116" customWidth="1"/>
    <col min="962" max="962" width="9.140625" style="116"/>
    <col min="963" max="963" width="9.85546875" style="116" bestFit="1" customWidth="1"/>
    <col min="964" max="965" width="10.5703125" style="116" customWidth="1"/>
    <col min="966" max="1205" width="9.140625" style="116"/>
    <col min="1206" max="1208" width="2.140625" style="116" customWidth="1"/>
    <col min="1209" max="1209" width="7.42578125" style="116" customWidth="1"/>
    <col min="1210" max="1210" width="2.140625" style="116" customWidth="1"/>
    <col min="1211" max="1211" width="2.42578125" style="116" customWidth="1"/>
    <col min="1212" max="1212" width="28.85546875" style="116" customWidth="1"/>
    <col min="1213" max="1213" width="8.140625" style="116" bestFit="1" customWidth="1"/>
    <col min="1214" max="1214" width="1.7109375" style="116" customWidth="1"/>
    <col min="1215" max="1215" width="14.7109375" style="116" customWidth="1"/>
    <col min="1216" max="1216" width="1.7109375" style="116" customWidth="1"/>
    <col min="1217" max="1217" width="14.7109375" style="116" customWidth="1"/>
    <col min="1218" max="1218" width="9.140625" style="116"/>
    <col min="1219" max="1219" width="9.85546875" style="116" bestFit="1" customWidth="1"/>
    <col min="1220" max="1221" width="10.5703125" style="116" customWidth="1"/>
    <col min="1222" max="1461" width="9.140625" style="116"/>
    <col min="1462" max="1464" width="2.140625" style="116" customWidth="1"/>
    <col min="1465" max="1465" width="7.42578125" style="116" customWidth="1"/>
    <col min="1466" max="1466" width="2.140625" style="116" customWidth="1"/>
    <col min="1467" max="1467" width="2.42578125" style="116" customWidth="1"/>
    <col min="1468" max="1468" width="28.85546875" style="116" customWidth="1"/>
    <col min="1469" max="1469" width="8.140625" style="116" bestFit="1" customWidth="1"/>
    <col min="1470" max="1470" width="1.7109375" style="116" customWidth="1"/>
    <col min="1471" max="1471" width="14.7109375" style="116" customWidth="1"/>
    <col min="1472" max="1472" width="1.7109375" style="116" customWidth="1"/>
    <col min="1473" max="1473" width="14.7109375" style="116" customWidth="1"/>
    <col min="1474" max="1474" width="9.140625" style="116"/>
    <col min="1475" max="1475" width="9.85546875" style="116" bestFit="1" customWidth="1"/>
    <col min="1476" max="1477" width="10.5703125" style="116" customWidth="1"/>
    <col min="1478" max="1717" width="9.140625" style="116"/>
    <col min="1718" max="1720" width="2.140625" style="116" customWidth="1"/>
    <col min="1721" max="1721" width="7.42578125" style="116" customWidth="1"/>
    <col min="1722" max="1722" width="2.140625" style="116" customWidth="1"/>
    <col min="1723" max="1723" width="2.42578125" style="116" customWidth="1"/>
    <col min="1724" max="1724" width="28.85546875" style="116" customWidth="1"/>
    <col min="1725" max="1725" width="8.140625" style="116" bestFit="1" customWidth="1"/>
    <col min="1726" max="1726" width="1.7109375" style="116" customWidth="1"/>
    <col min="1727" max="1727" width="14.7109375" style="116" customWidth="1"/>
    <col min="1728" max="1728" width="1.7109375" style="116" customWidth="1"/>
    <col min="1729" max="1729" width="14.7109375" style="116" customWidth="1"/>
    <col min="1730" max="1730" width="9.140625" style="116"/>
    <col min="1731" max="1731" width="9.85546875" style="116" bestFit="1" customWidth="1"/>
    <col min="1732" max="1733" width="10.5703125" style="116" customWidth="1"/>
    <col min="1734" max="1973" width="9.140625" style="116"/>
    <col min="1974" max="1976" width="2.140625" style="116" customWidth="1"/>
    <col min="1977" max="1977" width="7.42578125" style="116" customWidth="1"/>
    <col min="1978" max="1978" width="2.140625" style="116" customWidth="1"/>
    <col min="1979" max="1979" width="2.42578125" style="116" customWidth="1"/>
    <col min="1980" max="1980" width="28.85546875" style="116" customWidth="1"/>
    <col min="1981" max="1981" width="8.140625" style="116" bestFit="1" customWidth="1"/>
    <col min="1982" max="1982" width="1.7109375" style="116" customWidth="1"/>
    <col min="1983" max="1983" width="14.7109375" style="116" customWidth="1"/>
    <col min="1984" max="1984" width="1.7109375" style="116" customWidth="1"/>
    <col min="1985" max="1985" width="14.7109375" style="116" customWidth="1"/>
    <col min="1986" max="1986" width="9.140625" style="116"/>
    <col min="1987" max="1987" width="9.85546875" style="116" bestFit="1" customWidth="1"/>
    <col min="1988" max="1989" width="10.5703125" style="116" customWidth="1"/>
    <col min="1990" max="2229" width="9.140625" style="116"/>
    <col min="2230" max="2232" width="2.140625" style="116" customWidth="1"/>
    <col min="2233" max="2233" width="7.42578125" style="116" customWidth="1"/>
    <col min="2234" max="2234" width="2.140625" style="116" customWidth="1"/>
    <col min="2235" max="2235" width="2.42578125" style="116" customWidth="1"/>
    <col min="2236" max="2236" width="28.85546875" style="116" customWidth="1"/>
    <col min="2237" max="2237" width="8.140625" style="116" bestFit="1" customWidth="1"/>
    <col min="2238" max="2238" width="1.7109375" style="116" customWidth="1"/>
    <col min="2239" max="2239" width="14.7109375" style="116" customWidth="1"/>
    <col min="2240" max="2240" width="1.7109375" style="116" customWidth="1"/>
    <col min="2241" max="2241" width="14.7109375" style="116" customWidth="1"/>
    <col min="2242" max="2242" width="9.140625" style="116"/>
    <col min="2243" max="2243" width="9.85546875" style="116" bestFit="1" customWidth="1"/>
    <col min="2244" max="2245" width="10.5703125" style="116" customWidth="1"/>
    <col min="2246" max="2485" width="9.140625" style="116"/>
    <col min="2486" max="2488" width="2.140625" style="116" customWidth="1"/>
    <col min="2489" max="2489" width="7.42578125" style="116" customWidth="1"/>
    <col min="2490" max="2490" width="2.140625" style="116" customWidth="1"/>
    <col min="2491" max="2491" width="2.42578125" style="116" customWidth="1"/>
    <col min="2492" max="2492" width="28.85546875" style="116" customWidth="1"/>
    <col min="2493" max="2493" width="8.140625" style="116" bestFit="1" customWidth="1"/>
    <col min="2494" max="2494" width="1.7109375" style="116" customWidth="1"/>
    <col min="2495" max="2495" width="14.7109375" style="116" customWidth="1"/>
    <col min="2496" max="2496" width="1.7109375" style="116" customWidth="1"/>
    <col min="2497" max="2497" width="14.7109375" style="116" customWidth="1"/>
    <col min="2498" max="2498" width="9.140625" style="116"/>
    <col min="2499" max="2499" width="9.85546875" style="116" bestFit="1" customWidth="1"/>
    <col min="2500" max="2501" width="10.5703125" style="116" customWidth="1"/>
    <col min="2502" max="2741" width="9.140625" style="116"/>
    <col min="2742" max="2744" width="2.140625" style="116" customWidth="1"/>
    <col min="2745" max="2745" width="7.42578125" style="116" customWidth="1"/>
    <col min="2746" max="2746" width="2.140625" style="116" customWidth="1"/>
    <col min="2747" max="2747" width="2.42578125" style="116" customWidth="1"/>
    <col min="2748" max="2748" width="28.85546875" style="116" customWidth="1"/>
    <col min="2749" max="2749" width="8.140625" style="116" bestFit="1" customWidth="1"/>
    <col min="2750" max="2750" width="1.7109375" style="116" customWidth="1"/>
    <col min="2751" max="2751" width="14.7109375" style="116" customWidth="1"/>
    <col min="2752" max="2752" width="1.7109375" style="116" customWidth="1"/>
    <col min="2753" max="2753" width="14.7109375" style="116" customWidth="1"/>
    <col min="2754" max="2754" width="9.140625" style="116"/>
    <col min="2755" max="2755" width="9.85546875" style="116" bestFit="1" customWidth="1"/>
    <col min="2756" max="2757" width="10.5703125" style="116" customWidth="1"/>
    <col min="2758" max="2997" width="9.140625" style="116"/>
    <col min="2998" max="3000" width="2.140625" style="116" customWidth="1"/>
    <col min="3001" max="3001" width="7.42578125" style="116" customWidth="1"/>
    <col min="3002" max="3002" width="2.140625" style="116" customWidth="1"/>
    <col min="3003" max="3003" width="2.42578125" style="116" customWidth="1"/>
    <col min="3004" max="3004" width="28.85546875" style="116" customWidth="1"/>
    <col min="3005" max="3005" width="8.140625" style="116" bestFit="1" customWidth="1"/>
    <col min="3006" max="3006" width="1.7109375" style="116" customWidth="1"/>
    <col min="3007" max="3007" width="14.7109375" style="116" customWidth="1"/>
    <col min="3008" max="3008" width="1.7109375" style="116" customWidth="1"/>
    <col min="3009" max="3009" width="14.7109375" style="116" customWidth="1"/>
    <col min="3010" max="3010" width="9.140625" style="116"/>
    <col min="3011" max="3011" width="9.85546875" style="116" bestFit="1" customWidth="1"/>
    <col min="3012" max="3013" width="10.5703125" style="116" customWidth="1"/>
    <col min="3014" max="3253" width="9.140625" style="116"/>
    <col min="3254" max="3256" width="2.140625" style="116" customWidth="1"/>
    <col min="3257" max="3257" width="7.42578125" style="116" customWidth="1"/>
    <col min="3258" max="3258" width="2.140625" style="116" customWidth="1"/>
    <col min="3259" max="3259" width="2.42578125" style="116" customWidth="1"/>
    <col min="3260" max="3260" width="28.85546875" style="116" customWidth="1"/>
    <col min="3261" max="3261" width="8.140625" style="116" bestFit="1" customWidth="1"/>
    <col min="3262" max="3262" width="1.7109375" style="116" customWidth="1"/>
    <col min="3263" max="3263" width="14.7109375" style="116" customWidth="1"/>
    <col min="3264" max="3264" width="1.7109375" style="116" customWidth="1"/>
    <col min="3265" max="3265" width="14.7109375" style="116" customWidth="1"/>
    <col min="3266" max="3266" width="9.140625" style="116"/>
    <col min="3267" max="3267" width="9.85546875" style="116" bestFit="1" customWidth="1"/>
    <col min="3268" max="3269" width="10.5703125" style="116" customWidth="1"/>
    <col min="3270" max="3509" width="9.140625" style="116"/>
    <col min="3510" max="3512" width="2.140625" style="116" customWidth="1"/>
    <col min="3513" max="3513" width="7.42578125" style="116" customWidth="1"/>
    <col min="3514" max="3514" width="2.140625" style="116" customWidth="1"/>
    <col min="3515" max="3515" width="2.42578125" style="116" customWidth="1"/>
    <col min="3516" max="3516" width="28.85546875" style="116" customWidth="1"/>
    <col min="3517" max="3517" width="8.140625" style="116" bestFit="1" customWidth="1"/>
    <col min="3518" max="3518" width="1.7109375" style="116" customWidth="1"/>
    <col min="3519" max="3519" width="14.7109375" style="116" customWidth="1"/>
    <col min="3520" max="3520" width="1.7109375" style="116" customWidth="1"/>
    <col min="3521" max="3521" width="14.7109375" style="116" customWidth="1"/>
    <col min="3522" max="3522" width="9.140625" style="116"/>
    <col min="3523" max="3523" width="9.85546875" style="116" bestFit="1" customWidth="1"/>
    <col min="3524" max="3525" width="10.5703125" style="116" customWidth="1"/>
    <col min="3526" max="3765" width="9.140625" style="116"/>
    <col min="3766" max="3768" width="2.140625" style="116" customWidth="1"/>
    <col min="3769" max="3769" width="7.42578125" style="116" customWidth="1"/>
    <col min="3770" max="3770" width="2.140625" style="116" customWidth="1"/>
    <col min="3771" max="3771" width="2.42578125" style="116" customWidth="1"/>
    <col min="3772" max="3772" width="28.85546875" style="116" customWidth="1"/>
    <col min="3773" max="3773" width="8.140625" style="116" bestFit="1" customWidth="1"/>
    <col min="3774" max="3774" width="1.7109375" style="116" customWidth="1"/>
    <col min="3775" max="3775" width="14.7109375" style="116" customWidth="1"/>
    <col min="3776" max="3776" width="1.7109375" style="116" customWidth="1"/>
    <col min="3777" max="3777" width="14.7109375" style="116" customWidth="1"/>
    <col min="3778" max="3778" width="9.140625" style="116"/>
    <col min="3779" max="3779" width="9.85546875" style="116" bestFit="1" customWidth="1"/>
    <col min="3780" max="3781" width="10.5703125" style="116" customWidth="1"/>
    <col min="3782" max="4021" width="9.140625" style="116"/>
    <col min="4022" max="4024" width="2.140625" style="116" customWidth="1"/>
    <col min="4025" max="4025" width="7.42578125" style="116" customWidth="1"/>
    <col min="4026" max="4026" width="2.140625" style="116" customWidth="1"/>
    <col min="4027" max="4027" width="2.42578125" style="116" customWidth="1"/>
    <col min="4028" max="4028" width="28.85546875" style="116" customWidth="1"/>
    <col min="4029" max="4029" width="8.140625" style="116" bestFit="1" customWidth="1"/>
    <col min="4030" max="4030" width="1.7109375" style="116" customWidth="1"/>
    <col min="4031" max="4031" width="14.7109375" style="116" customWidth="1"/>
    <col min="4032" max="4032" width="1.7109375" style="116" customWidth="1"/>
    <col min="4033" max="4033" width="14.7109375" style="116" customWidth="1"/>
    <col min="4034" max="4034" width="9.140625" style="116"/>
    <col min="4035" max="4035" width="9.85546875" style="116" bestFit="1" customWidth="1"/>
    <col min="4036" max="4037" width="10.5703125" style="116" customWidth="1"/>
    <col min="4038" max="4277" width="9.140625" style="116"/>
    <col min="4278" max="4280" width="2.140625" style="116" customWidth="1"/>
    <col min="4281" max="4281" width="7.42578125" style="116" customWidth="1"/>
    <col min="4282" max="4282" width="2.140625" style="116" customWidth="1"/>
    <col min="4283" max="4283" width="2.42578125" style="116" customWidth="1"/>
    <col min="4284" max="4284" width="28.85546875" style="116" customWidth="1"/>
    <col min="4285" max="4285" width="8.140625" style="116" bestFit="1" customWidth="1"/>
    <col min="4286" max="4286" width="1.7109375" style="116" customWidth="1"/>
    <col min="4287" max="4287" width="14.7109375" style="116" customWidth="1"/>
    <col min="4288" max="4288" width="1.7109375" style="116" customWidth="1"/>
    <col min="4289" max="4289" width="14.7109375" style="116" customWidth="1"/>
    <col min="4290" max="4290" width="9.140625" style="116"/>
    <col min="4291" max="4291" width="9.85546875" style="116" bestFit="1" customWidth="1"/>
    <col min="4292" max="4293" width="10.5703125" style="116" customWidth="1"/>
    <col min="4294" max="4533" width="9.140625" style="116"/>
    <col min="4534" max="4536" width="2.140625" style="116" customWidth="1"/>
    <col min="4537" max="4537" width="7.42578125" style="116" customWidth="1"/>
    <col min="4538" max="4538" width="2.140625" style="116" customWidth="1"/>
    <col min="4539" max="4539" width="2.42578125" style="116" customWidth="1"/>
    <col min="4540" max="4540" width="28.85546875" style="116" customWidth="1"/>
    <col min="4541" max="4541" width="8.140625" style="116" bestFit="1" customWidth="1"/>
    <col min="4542" max="4542" width="1.7109375" style="116" customWidth="1"/>
    <col min="4543" max="4543" width="14.7109375" style="116" customWidth="1"/>
    <col min="4544" max="4544" width="1.7109375" style="116" customWidth="1"/>
    <col min="4545" max="4545" width="14.7109375" style="116" customWidth="1"/>
    <col min="4546" max="4546" width="9.140625" style="116"/>
    <col min="4547" max="4547" width="9.85546875" style="116" bestFit="1" customWidth="1"/>
    <col min="4548" max="4549" width="10.5703125" style="116" customWidth="1"/>
    <col min="4550" max="4789" width="9.140625" style="116"/>
    <col min="4790" max="4792" width="2.140625" style="116" customWidth="1"/>
    <col min="4793" max="4793" width="7.42578125" style="116" customWidth="1"/>
    <col min="4794" max="4794" width="2.140625" style="116" customWidth="1"/>
    <col min="4795" max="4795" width="2.42578125" style="116" customWidth="1"/>
    <col min="4796" max="4796" width="28.85546875" style="116" customWidth="1"/>
    <col min="4797" max="4797" width="8.140625" style="116" bestFit="1" customWidth="1"/>
    <col min="4798" max="4798" width="1.7109375" style="116" customWidth="1"/>
    <col min="4799" max="4799" width="14.7109375" style="116" customWidth="1"/>
    <col min="4800" max="4800" width="1.7109375" style="116" customWidth="1"/>
    <col min="4801" max="4801" width="14.7109375" style="116" customWidth="1"/>
    <col min="4802" max="4802" width="9.140625" style="116"/>
    <col min="4803" max="4803" width="9.85546875" style="116" bestFit="1" customWidth="1"/>
    <col min="4804" max="4805" width="10.5703125" style="116" customWidth="1"/>
    <col min="4806" max="5045" width="9.140625" style="116"/>
    <col min="5046" max="5048" width="2.140625" style="116" customWidth="1"/>
    <col min="5049" max="5049" width="7.42578125" style="116" customWidth="1"/>
    <col min="5050" max="5050" width="2.140625" style="116" customWidth="1"/>
    <col min="5051" max="5051" width="2.42578125" style="116" customWidth="1"/>
    <col min="5052" max="5052" width="28.85546875" style="116" customWidth="1"/>
    <col min="5053" max="5053" width="8.140625" style="116" bestFit="1" customWidth="1"/>
    <col min="5054" max="5054" width="1.7109375" style="116" customWidth="1"/>
    <col min="5055" max="5055" width="14.7109375" style="116" customWidth="1"/>
    <col min="5056" max="5056" width="1.7109375" style="116" customWidth="1"/>
    <col min="5057" max="5057" width="14.7109375" style="116" customWidth="1"/>
    <col min="5058" max="5058" width="9.140625" style="116"/>
    <col min="5059" max="5059" width="9.85546875" style="116" bestFit="1" customWidth="1"/>
    <col min="5060" max="5061" width="10.5703125" style="116" customWidth="1"/>
    <col min="5062" max="5301" width="9.140625" style="116"/>
    <col min="5302" max="5304" width="2.140625" style="116" customWidth="1"/>
    <col min="5305" max="5305" width="7.42578125" style="116" customWidth="1"/>
    <col min="5306" max="5306" width="2.140625" style="116" customWidth="1"/>
    <col min="5307" max="5307" width="2.42578125" style="116" customWidth="1"/>
    <col min="5308" max="5308" width="28.85546875" style="116" customWidth="1"/>
    <col min="5309" max="5309" width="8.140625" style="116" bestFit="1" customWidth="1"/>
    <col min="5310" max="5310" width="1.7109375" style="116" customWidth="1"/>
    <col min="5311" max="5311" width="14.7109375" style="116" customWidth="1"/>
    <col min="5312" max="5312" width="1.7109375" style="116" customWidth="1"/>
    <col min="5313" max="5313" width="14.7109375" style="116" customWidth="1"/>
    <col min="5314" max="5314" width="9.140625" style="116"/>
    <col min="5315" max="5315" width="9.85546875" style="116" bestFit="1" customWidth="1"/>
    <col min="5316" max="5317" width="10.5703125" style="116" customWidth="1"/>
    <col min="5318" max="5557" width="9.140625" style="116"/>
    <col min="5558" max="5560" width="2.140625" style="116" customWidth="1"/>
    <col min="5561" max="5561" width="7.42578125" style="116" customWidth="1"/>
    <col min="5562" max="5562" width="2.140625" style="116" customWidth="1"/>
    <col min="5563" max="5563" width="2.42578125" style="116" customWidth="1"/>
    <col min="5564" max="5564" width="28.85546875" style="116" customWidth="1"/>
    <col min="5565" max="5565" width="8.140625" style="116" bestFit="1" customWidth="1"/>
    <col min="5566" max="5566" width="1.7109375" style="116" customWidth="1"/>
    <col min="5567" max="5567" width="14.7109375" style="116" customWidth="1"/>
    <col min="5568" max="5568" width="1.7109375" style="116" customWidth="1"/>
    <col min="5569" max="5569" width="14.7109375" style="116" customWidth="1"/>
    <col min="5570" max="5570" width="9.140625" style="116"/>
    <col min="5571" max="5571" width="9.85546875" style="116" bestFit="1" customWidth="1"/>
    <col min="5572" max="5573" width="10.5703125" style="116" customWidth="1"/>
    <col min="5574" max="5813" width="9.140625" style="116"/>
    <col min="5814" max="5816" width="2.140625" style="116" customWidth="1"/>
    <col min="5817" max="5817" width="7.42578125" style="116" customWidth="1"/>
    <col min="5818" max="5818" width="2.140625" style="116" customWidth="1"/>
    <col min="5819" max="5819" width="2.42578125" style="116" customWidth="1"/>
    <col min="5820" max="5820" width="28.85546875" style="116" customWidth="1"/>
    <col min="5821" max="5821" width="8.140625" style="116" bestFit="1" customWidth="1"/>
    <col min="5822" max="5822" width="1.7109375" style="116" customWidth="1"/>
    <col min="5823" max="5823" width="14.7109375" style="116" customWidth="1"/>
    <col min="5824" max="5824" width="1.7109375" style="116" customWidth="1"/>
    <col min="5825" max="5825" width="14.7109375" style="116" customWidth="1"/>
    <col min="5826" max="5826" width="9.140625" style="116"/>
    <col min="5827" max="5827" width="9.85546875" style="116" bestFit="1" customWidth="1"/>
    <col min="5828" max="5829" width="10.5703125" style="116" customWidth="1"/>
    <col min="5830" max="6069" width="9.140625" style="116"/>
    <col min="6070" max="6072" width="2.140625" style="116" customWidth="1"/>
    <col min="6073" max="6073" width="7.42578125" style="116" customWidth="1"/>
    <col min="6074" max="6074" width="2.140625" style="116" customWidth="1"/>
    <col min="6075" max="6075" width="2.42578125" style="116" customWidth="1"/>
    <col min="6076" max="6076" width="28.85546875" style="116" customWidth="1"/>
    <col min="6077" max="6077" width="8.140625" style="116" bestFit="1" customWidth="1"/>
    <col min="6078" max="6078" width="1.7109375" style="116" customWidth="1"/>
    <col min="6079" max="6079" width="14.7109375" style="116" customWidth="1"/>
    <col min="6080" max="6080" width="1.7109375" style="116" customWidth="1"/>
    <col min="6081" max="6081" width="14.7109375" style="116" customWidth="1"/>
    <col min="6082" max="6082" width="9.140625" style="116"/>
    <col min="6083" max="6083" width="9.85546875" style="116" bestFit="1" customWidth="1"/>
    <col min="6084" max="6085" width="10.5703125" style="116" customWidth="1"/>
    <col min="6086" max="6325" width="9.140625" style="116"/>
    <col min="6326" max="6328" width="2.140625" style="116" customWidth="1"/>
    <col min="6329" max="6329" width="7.42578125" style="116" customWidth="1"/>
    <col min="6330" max="6330" width="2.140625" style="116" customWidth="1"/>
    <col min="6331" max="6331" width="2.42578125" style="116" customWidth="1"/>
    <col min="6332" max="6332" width="28.85546875" style="116" customWidth="1"/>
    <col min="6333" max="6333" width="8.140625" style="116" bestFit="1" customWidth="1"/>
    <col min="6334" max="6334" width="1.7109375" style="116" customWidth="1"/>
    <col min="6335" max="6335" width="14.7109375" style="116" customWidth="1"/>
    <col min="6336" max="6336" width="1.7109375" style="116" customWidth="1"/>
    <col min="6337" max="6337" width="14.7109375" style="116" customWidth="1"/>
    <col min="6338" max="6338" width="9.140625" style="116"/>
    <col min="6339" max="6339" width="9.85546875" style="116" bestFit="1" customWidth="1"/>
    <col min="6340" max="6341" width="10.5703125" style="116" customWidth="1"/>
    <col min="6342" max="6581" width="9.140625" style="116"/>
    <col min="6582" max="6584" width="2.140625" style="116" customWidth="1"/>
    <col min="6585" max="6585" width="7.42578125" style="116" customWidth="1"/>
    <col min="6586" max="6586" width="2.140625" style="116" customWidth="1"/>
    <col min="6587" max="6587" width="2.42578125" style="116" customWidth="1"/>
    <col min="6588" max="6588" width="28.85546875" style="116" customWidth="1"/>
    <col min="6589" max="6589" width="8.140625" style="116" bestFit="1" customWidth="1"/>
    <col min="6590" max="6590" width="1.7109375" style="116" customWidth="1"/>
    <col min="6591" max="6591" width="14.7109375" style="116" customWidth="1"/>
    <col min="6592" max="6592" width="1.7109375" style="116" customWidth="1"/>
    <col min="6593" max="6593" width="14.7109375" style="116" customWidth="1"/>
    <col min="6594" max="6594" width="9.140625" style="116"/>
    <col min="6595" max="6595" width="9.85546875" style="116" bestFit="1" customWidth="1"/>
    <col min="6596" max="6597" width="10.5703125" style="116" customWidth="1"/>
    <col min="6598" max="6837" width="9.140625" style="116"/>
    <col min="6838" max="6840" width="2.140625" style="116" customWidth="1"/>
    <col min="6841" max="6841" width="7.42578125" style="116" customWidth="1"/>
    <col min="6842" max="6842" width="2.140625" style="116" customWidth="1"/>
    <col min="6843" max="6843" width="2.42578125" style="116" customWidth="1"/>
    <col min="6844" max="6844" width="28.85546875" style="116" customWidth="1"/>
    <col min="6845" max="6845" width="8.140625" style="116" bestFit="1" customWidth="1"/>
    <col min="6846" max="6846" width="1.7109375" style="116" customWidth="1"/>
    <col min="6847" max="6847" width="14.7109375" style="116" customWidth="1"/>
    <col min="6848" max="6848" width="1.7109375" style="116" customWidth="1"/>
    <col min="6849" max="6849" width="14.7109375" style="116" customWidth="1"/>
    <col min="6850" max="6850" width="9.140625" style="116"/>
    <col min="6851" max="6851" width="9.85546875" style="116" bestFit="1" customWidth="1"/>
    <col min="6852" max="6853" width="10.5703125" style="116" customWidth="1"/>
    <col min="6854" max="7093" width="9.140625" style="116"/>
    <col min="7094" max="7096" width="2.140625" style="116" customWidth="1"/>
    <col min="7097" max="7097" width="7.42578125" style="116" customWidth="1"/>
    <col min="7098" max="7098" width="2.140625" style="116" customWidth="1"/>
    <col min="7099" max="7099" width="2.42578125" style="116" customWidth="1"/>
    <col min="7100" max="7100" width="28.85546875" style="116" customWidth="1"/>
    <col min="7101" max="7101" width="8.140625" style="116" bestFit="1" customWidth="1"/>
    <col min="7102" max="7102" width="1.7109375" style="116" customWidth="1"/>
    <col min="7103" max="7103" width="14.7109375" style="116" customWidth="1"/>
    <col min="7104" max="7104" width="1.7109375" style="116" customWidth="1"/>
    <col min="7105" max="7105" width="14.7109375" style="116" customWidth="1"/>
    <col min="7106" max="7106" width="9.140625" style="116"/>
    <col min="7107" max="7107" width="9.85546875" style="116" bestFit="1" customWidth="1"/>
    <col min="7108" max="7109" width="10.5703125" style="116" customWidth="1"/>
    <col min="7110" max="7349" width="9.140625" style="116"/>
    <col min="7350" max="7352" width="2.140625" style="116" customWidth="1"/>
    <col min="7353" max="7353" width="7.42578125" style="116" customWidth="1"/>
    <col min="7354" max="7354" width="2.140625" style="116" customWidth="1"/>
    <col min="7355" max="7355" width="2.42578125" style="116" customWidth="1"/>
    <col min="7356" max="7356" width="28.85546875" style="116" customWidth="1"/>
    <col min="7357" max="7357" width="8.140625" style="116" bestFit="1" customWidth="1"/>
    <col min="7358" max="7358" width="1.7109375" style="116" customWidth="1"/>
    <col min="7359" max="7359" width="14.7109375" style="116" customWidth="1"/>
    <col min="7360" max="7360" width="1.7109375" style="116" customWidth="1"/>
    <col min="7361" max="7361" width="14.7109375" style="116" customWidth="1"/>
    <col min="7362" max="7362" width="9.140625" style="116"/>
    <col min="7363" max="7363" width="9.85546875" style="116" bestFit="1" customWidth="1"/>
    <col min="7364" max="7365" width="10.5703125" style="116" customWidth="1"/>
    <col min="7366" max="7605" width="9.140625" style="116"/>
    <col min="7606" max="7608" width="2.140625" style="116" customWidth="1"/>
    <col min="7609" max="7609" width="7.42578125" style="116" customWidth="1"/>
    <col min="7610" max="7610" width="2.140625" style="116" customWidth="1"/>
    <col min="7611" max="7611" width="2.42578125" style="116" customWidth="1"/>
    <col min="7612" max="7612" width="28.85546875" style="116" customWidth="1"/>
    <col min="7613" max="7613" width="8.140625" style="116" bestFit="1" customWidth="1"/>
    <col min="7614" max="7614" width="1.7109375" style="116" customWidth="1"/>
    <col min="7615" max="7615" width="14.7109375" style="116" customWidth="1"/>
    <col min="7616" max="7616" width="1.7109375" style="116" customWidth="1"/>
    <col min="7617" max="7617" width="14.7109375" style="116" customWidth="1"/>
    <col min="7618" max="7618" width="9.140625" style="116"/>
    <col min="7619" max="7619" width="9.85546875" style="116" bestFit="1" customWidth="1"/>
    <col min="7620" max="7621" width="10.5703125" style="116" customWidth="1"/>
    <col min="7622" max="7861" width="9.140625" style="116"/>
    <col min="7862" max="7864" width="2.140625" style="116" customWidth="1"/>
    <col min="7865" max="7865" width="7.42578125" style="116" customWidth="1"/>
    <col min="7866" max="7866" width="2.140625" style="116" customWidth="1"/>
    <col min="7867" max="7867" width="2.42578125" style="116" customWidth="1"/>
    <col min="7868" max="7868" width="28.85546875" style="116" customWidth="1"/>
    <col min="7869" max="7869" width="8.140625" style="116" bestFit="1" customWidth="1"/>
    <col min="7870" max="7870" width="1.7109375" style="116" customWidth="1"/>
    <col min="7871" max="7871" width="14.7109375" style="116" customWidth="1"/>
    <col min="7872" max="7872" width="1.7109375" style="116" customWidth="1"/>
    <col min="7873" max="7873" width="14.7109375" style="116" customWidth="1"/>
    <col min="7874" max="7874" width="9.140625" style="116"/>
    <col min="7875" max="7875" width="9.85546875" style="116" bestFit="1" customWidth="1"/>
    <col min="7876" max="7877" width="10.5703125" style="116" customWidth="1"/>
    <col min="7878" max="8117" width="9.140625" style="116"/>
    <col min="8118" max="8120" width="2.140625" style="116" customWidth="1"/>
    <col min="8121" max="8121" width="7.42578125" style="116" customWidth="1"/>
    <col min="8122" max="8122" width="2.140625" style="116" customWidth="1"/>
    <col min="8123" max="8123" width="2.42578125" style="116" customWidth="1"/>
    <col min="8124" max="8124" width="28.85546875" style="116" customWidth="1"/>
    <col min="8125" max="8125" width="8.140625" style="116" bestFit="1" customWidth="1"/>
    <col min="8126" max="8126" width="1.7109375" style="116" customWidth="1"/>
    <col min="8127" max="8127" width="14.7109375" style="116" customWidth="1"/>
    <col min="8128" max="8128" width="1.7109375" style="116" customWidth="1"/>
    <col min="8129" max="8129" width="14.7109375" style="116" customWidth="1"/>
    <col min="8130" max="8130" width="9.140625" style="116"/>
    <col min="8131" max="8131" width="9.85546875" style="116" bestFit="1" customWidth="1"/>
    <col min="8132" max="8133" width="10.5703125" style="116" customWidth="1"/>
    <col min="8134" max="8373" width="9.140625" style="116"/>
    <col min="8374" max="8376" width="2.140625" style="116" customWidth="1"/>
    <col min="8377" max="8377" width="7.42578125" style="116" customWidth="1"/>
    <col min="8378" max="8378" width="2.140625" style="116" customWidth="1"/>
    <col min="8379" max="8379" width="2.42578125" style="116" customWidth="1"/>
    <col min="8380" max="8380" width="28.85546875" style="116" customWidth="1"/>
    <col min="8381" max="8381" width="8.140625" style="116" bestFit="1" customWidth="1"/>
    <col min="8382" max="8382" width="1.7109375" style="116" customWidth="1"/>
    <col min="8383" max="8383" width="14.7109375" style="116" customWidth="1"/>
    <col min="8384" max="8384" width="1.7109375" style="116" customWidth="1"/>
    <col min="8385" max="8385" width="14.7109375" style="116" customWidth="1"/>
    <col min="8386" max="8386" width="9.140625" style="116"/>
    <col min="8387" max="8387" width="9.85546875" style="116" bestFit="1" customWidth="1"/>
    <col min="8388" max="8389" width="10.5703125" style="116" customWidth="1"/>
    <col min="8390" max="8629" width="9.140625" style="116"/>
    <col min="8630" max="8632" width="2.140625" style="116" customWidth="1"/>
    <col min="8633" max="8633" width="7.42578125" style="116" customWidth="1"/>
    <col min="8634" max="8634" width="2.140625" style="116" customWidth="1"/>
    <col min="8635" max="8635" width="2.42578125" style="116" customWidth="1"/>
    <col min="8636" max="8636" width="28.85546875" style="116" customWidth="1"/>
    <col min="8637" max="8637" width="8.140625" style="116" bestFit="1" customWidth="1"/>
    <col min="8638" max="8638" width="1.7109375" style="116" customWidth="1"/>
    <col min="8639" max="8639" width="14.7109375" style="116" customWidth="1"/>
    <col min="8640" max="8640" width="1.7109375" style="116" customWidth="1"/>
    <col min="8641" max="8641" width="14.7109375" style="116" customWidth="1"/>
    <col min="8642" max="8642" width="9.140625" style="116"/>
    <col min="8643" max="8643" width="9.85546875" style="116" bestFit="1" customWidth="1"/>
    <col min="8644" max="8645" width="10.5703125" style="116" customWidth="1"/>
    <col min="8646" max="8885" width="9.140625" style="116"/>
    <col min="8886" max="8888" width="2.140625" style="116" customWidth="1"/>
    <col min="8889" max="8889" width="7.42578125" style="116" customWidth="1"/>
    <col min="8890" max="8890" width="2.140625" style="116" customWidth="1"/>
    <col min="8891" max="8891" width="2.42578125" style="116" customWidth="1"/>
    <col min="8892" max="8892" width="28.85546875" style="116" customWidth="1"/>
    <col min="8893" max="8893" width="8.140625" style="116" bestFit="1" customWidth="1"/>
    <col min="8894" max="8894" width="1.7109375" style="116" customWidth="1"/>
    <col min="8895" max="8895" width="14.7109375" style="116" customWidth="1"/>
    <col min="8896" max="8896" width="1.7109375" style="116" customWidth="1"/>
    <col min="8897" max="8897" width="14.7109375" style="116" customWidth="1"/>
    <col min="8898" max="8898" width="9.140625" style="116"/>
    <col min="8899" max="8899" width="9.85546875" style="116" bestFit="1" customWidth="1"/>
    <col min="8900" max="8901" width="10.5703125" style="116" customWidth="1"/>
    <col min="8902" max="9141" width="9.140625" style="116"/>
    <col min="9142" max="9144" width="2.140625" style="116" customWidth="1"/>
    <col min="9145" max="9145" width="7.42578125" style="116" customWidth="1"/>
    <col min="9146" max="9146" width="2.140625" style="116" customWidth="1"/>
    <col min="9147" max="9147" width="2.42578125" style="116" customWidth="1"/>
    <col min="9148" max="9148" width="28.85546875" style="116" customWidth="1"/>
    <col min="9149" max="9149" width="8.140625" style="116" bestFit="1" customWidth="1"/>
    <col min="9150" max="9150" width="1.7109375" style="116" customWidth="1"/>
    <col min="9151" max="9151" width="14.7109375" style="116" customWidth="1"/>
    <col min="9152" max="9152" width="1.7109375" style="116" customWidth="1"/>
    <col min="9153" max="9153" width="14.7109375" style="116" customWidth="1"/>
    <col min="9154" max="9154" width="9.140625" style="116"/>
    <col min="9155" max="9155" width="9.85546875" style="116" bestFit="1" customWidth="1"/>
    <col min="9156" max="9157" width="10.5703125" style="116" customWidth="1"/>
    <col min="9158" max="9397" width="9.140625" style="116"/>
    <col min="9398" max="9400" width="2.140625" style="116" customWidth="1"/>
    <col min="9401" max="9401" width="7.42578125" style="116" customWidth="1"/>
    <col min="9402" max="9402" width="2.140625" style="116" customWidth="1"/>
    <col min="9403" max="9403" width="2.42578125" style="116" customWidth="1"/>
    <col min="9404" max="9404" width="28.85546875" style="116" customWidth="1"/>
    <col min="9405" max="9405" width="8.140625" style="116" bestFit="1" customWidth="1"/>
    <col min="9406" max="9406" width="1.7109375" style="116" customWidth="1"/>
    <col min="9407" max="9407" width="14.7109375" style="116" customWidth="1"/>
    <col min="9408" max="9408" width="1.7109375" style="116" customWidth="1"/>
    <col min="9409" max="9409" width="14.7109375" style="116" customWidth="1"/>
    <col min="9410" max="9410" width="9.140625" style="116"/>
    <col min="9411" max="9411" width="9.85546875" style="116" bestFit="1" customWidth="1"/>
    <col min="9412" max="9413" width="10.5703125" style="116" customWidth="1"/>
    <col min="9414" max="9653" width="9.140625" style="116"/>
    <col min="9654" max="9656" width="2.140625" style="116" customWidth="1"/>
    <col min="9657" max="9657" width="7.42578125" style="116" customWidth="1"/>
    <col min="9658" max="9658" width="2.140625" style="116" customWidth="1"/>
    <col min="9659" max="9659" width="2.42578125" style="116" customWidth="1"/>
    <col min="9660" max="9660" width="28.85546875" style="116" customWidth="1"/>
    <col min="9661" max="9661" width="8.140625" style="116" bestFit="1" customWidth="1"/>
    <col min="9662" max="9662" width="1.7109375" style="116" customWidth="1"/>
    <col min="9663" max="9663" width="14.7109375" style="116" customWidth="1"/>
    <col min="9664" max="9664" width="1.7109375" style="116" customWidth="1"/>
    <col min="9665" max="9665" width="14.7109375" style="116" customWidth="1"/>
    <col min="9666" max="9666" width="9.140625" style="116"/>
    <col min="9667" max="9667" width="9.85546875" style="116" bestFit="1" customWidth="1"/>
    <col min="9668" max="9669" width="10.5703125" style="116" customWidth="1"/>
    <col min="9670" max="9909" width="9.140625" style="116"/>
    <col min="9910" max="9912" width="2.140625" style="116" customWidth="1"/>
    <col min="9913" max="9913" width="7.42578125" style="116" customWidth="1"/>
    <col min="9914" max="9914" width="2.140625" style="116" customWidth="1"/>
    <col min="9915" max="9915" width="2.42578125" style="116" customWidth="1"/>
    <col min="9916" max="9916" width="28.85546875" style="116" customWidth="1"/>
    <col min="9917" max="9917" width="8.140625" style="116" bestFit="1" customWidth="1"/>
    <col min="9918" max="9918" width="1.7109375" style="116" customWidth="1"/>
    <col min="9919" max="9919" width="14.7109375" style="116" customWidth="1"/>
    <col min="9920" max="9920" width="1.7109375" style="116" customWidth="1"/>
    <col min="9921" max="9921" width="14.7109375" style="116" customWidth="1"/>
    <col min="9922" max="9922" width="9.140625" style="116"/>
    <col min="9923" max="9923" width="9.85546875" style="116" bestFit="1" customWidth="1"/>
    <col min="9924" max="9925" width="10.5703125" style="116" customWidth="1"/>
    <col min="9926" max="10165" width="9.140625" style="116"/>
    <col min="10166" max="10168" width="2.140625" style="116" customWidth="1"/>
    <col min="10169" max="10169" width="7.42578125" style="116" customWidth="1"/>
    <col min="10170" max="10170" width="2.140625" style="116" customWidth="1"/>
    <col min="10171" max="10171" width="2.42578125" style="116" customWidth="1"/>
    <col min="10172" max="10172" width="28.85546875" style="116" customWidth="1"/>
    <col min="10173" max="10173" width="8.140625" style="116" bestFit="1" customWidth="1"/>
    <col min="10174" max="10174" width="1.7109375" style="116" customWidth="1"/>
    <col min="10175" max="10175" width="14.7109375" style="116" customWidth="1"/>
    <col min="10176" max="10176" width="1.7109375" style="116" customWidth="1"/>
    <col min="10177" max="10177" width="14.7109375" style="116" customWidth="1"/>
    <col min="10178" max="10178" width="9.140625" style="116"/>
    <col min="10179" max="10179" width="9.85546875" style="116" bestFit="1" customWidth="1"/>
    <col min="10180" max="10181" width="10.5703125" style="116" customWidth="1"/>
    <col min="10182" max="10421" width="9.140625" style="116"/>
    <col min="10422" max="10424" width="2.140625" style="116" customWidth="1"/>
    <col min="10425" max="10425" width="7.42578125" style="116" customWidth="1"/>
    <col min="10426" max="10426" width="2.140625" style="116" customWidth="1"/>
    <col min="10427" max="10427" width="2.42578125" style="116" customWidth="1"/>
    <col min="10428" max="10428" width="28.85546875" style="116" customWidth="1"/>
    <col min="10429" max="10429" width="8.140625" style="116" bestFit="1" customWidth="1"/>
    <col min="10430" max="10430" width="1.7109375" style="116" customWidth="1"/>
    <col min="10431" max="10431" width="14.7109375" style="116" customWidth="1"/>
    <col min="10432" max="10432" width="1.7109375" style="116" customWidth="1"/>
    <col min="10433" max="10433" width="14.7109375" style="116" customWidth="1"/>
    <col min="10434" max="10434" width="9.140625" style="116"/>
    <col min="10435" max="10435" width="9.85546875" style="116" bestFit="1" customWidth="1"/>
    <col min="10436" max="10437" width="10.5703125" style="116" customWidth="1"/>
    <col min="10438" max="10677" width="9.140625" style="116"/>
    <col min="10678" max="10680" width="2.140625" style="116" customWidth="1"/>
    <col min="10681" max="10681" width="7.42578125" style="116" customWidth="1"/>
    <col min="10682" max="10682" width="2.140625" style="116" customWidth="1"/>
    <col min="10683" max="10683" width="2.42578125" style="116" customWidth="1"/>
    <col min="10684" max="10684" width="28.85546875" style="116" customWidth="1"/>
    <col min="10685" max="10685" width="8.140625" style="116" bestFit="1" customWidth="1"/>
    <col min="10686" max="10686" width="1.7109375" style="116" customWidth="1"/>
    <col min="10687" max="10687" width="14.7109375" style="116" customWidth="1"/>
    <col min="10688" max="10688" width="1.7109375" style="116" customWidth="1"/>
    <col min="10689" max="10689" width="14.7109375" style="116" customWidth="1"/>
    <col min="10690" max="10690" width="9.140625" style="116"/>
    <col min="10691" max="10691" width="9.85546875" style="116" bestFit="1" customWidth="1"/>
    <col min="10692" max="10693" width="10.5703125" style="116" customWidth="1"/>
    <col min="10694" max="10933" width="9.140625" style="116"/>
    <col min="10934" max="10936" width="2.140625" style="116" customWidth="1"/>
    <col min="10937" max="10937" width="7.42578125" style="116" customWidth="1"/>
    <col min="10938" max="10938" width="2.140625" style="116" customWidth="1"/>
    <col min="10939" max="10939" width="2.42578125" style="116" customWidth="1"/>
    <col min="10940" max="10940" width="28.85546875" style="116" customWidth="1"/>
    <col min="10941" max="10941" width="8.140625" style="116" bestFit="1" customWidth="1"/>
    <col min="10942" max="10942" width="1.7109375" style="116" customWidth="1"/>
    <col min="10943" max="10943" width="14.7109375" style="116" customWidth="1"/>
    <col min="10944" max="10944" width="1.7109375" style="116" customWidth="1"/>
    <col min="10945" max="10945" width="14.7109375" style="116" customWidth="1"/>
    <col min="10946" max="10946" width="9.140625" style="116"/>
    <col min="10947" max="10947" width="9.85546875" style="116" bestFit="1" customWidth="1"/>
    <col min="10948" max="10949" width="10.5703125" style="116" customWidth="1"/>
    <col min="10950" max="11189" width="9.140625" style="116"/>
    <col min="11190" max="11192" width="2.140625" style="116" customWidth="1"/>
    <col min="11193" max="11193" width="7.42578125" style="116" customWidth="1"/>
    <col min="11194" max="11194" width="2.140625" style="116" customWidth="1"/>
    <col min="11195" max="11195" width="2.42578125" style="116" customWidth="1"/>
    <col min="11196" max="11196" width="28.85546875" style="116" customWidth="1"/>
    <col min="11197" max="11197" width="8.140625" style="116" bestFit="1" customWidth="1"/>
    <col min="11198" max="11198" width="1.7109375" style="116" customWidth="1"/>
    <col min="11199" max="11199" width="14.7109375" style="116" customWidth="1"/>
    <col min="11200" max="11200" width="1.7109375" style="116" customWidth="1"/>
    <col min="11201" max="11201" width="14.7109375" style="116" customWidth="1"/>
    <col min="11202" max="11202" width="9.140625" style="116"/>
    <col min="11203" max="11203" width="9.85546875" style="116" bestFit="1" customWidth="1"/>
    <col min="11204" max="11205" width="10.5703125" style="116" customWidth="1"/>
    <col min="11206" max="11445" width="9.140625" style="116"/>
    <col min="11446" max="11448" width="2.140625" style="116" customWidth="1"/>
    <col min="11449" max="11449" width="7.42578125" style="116" customWidth="1"/>
    <col min="11450" max="11450" width="2.140625" style="116" customWidth="1"/>
    <col min="11451" max="11451" width="2.42578125" style="116" customWidth="1"/>
    <col min="11452" max="11452" width="28.85546875" style="116" customWidth="1"/>
    <col min="11453" max="11453" width="8.140625" style="116" bestFit="1" customWidth="1"/>
    <col min="11454" max="11454" width="1.7109375" style="116" customWidth="1"/>
    <col min="11455" max="11455" width="14.7109375" style="116" customWidth="1"/>
    <col min="11456" max="11456" width="1.7109375" style="116" customWidth="1"/>
    <col min="11457" max="11457" width="14.7109375" style="116" customWidth="1"/>
    <col min="11458" max="11458" width="9.140625" style="116"/>
    <col min="11459" max="11459" width="9.85546875" style="116" bestFit="1" customWidth="1"/>
    <col min="11460" max="11461" width="10.5703125" style="116" customWidth="1"/>
    <col min="11462" max="11701" width="9.140625" style="116"/>
    <col min="11702" max="11704" width="2.140625" style="116" customWidth="1"/>
    <col min="11705" max="11705" width="7.42578125" style="116" customWidth="1"/>
    <col min="11706" max="11706" width="2.140625" style="116" customWidth="1"/>
    <col min="11707" max="11707" width="2.42578125" style="116" customWidth="1"/>
    <col min="11708" max="11708" width="28.85546875" style="116" customWidth="1"/>
    <col min="11709" max="11709" width="8.140625" style="116" bestFit="1" customWidth="1"/>
    <col min="11710" max="11710" width="1.7109375" style="116" customWidth="1"/>
    <col min="11711" max="11711" width="14.7109375" style="116" customWidth="1"/>
    <col min="11712" max="11712" width="1.7109375" style="116" customWidth="1"/>
    <col min="11713" max="11713" width="14.7109375" style="116" customWidth="1"/>
    <col min="11714" max="11714" width="9.140625" style="116"/>
    <col min="11715" max="11715" width="9.85546875" style="116" bestFit="1" customWidth="1"/>
    <col min="11716" max="11717" width="10.5703125" style="116" customWidth="1"/>
    <col min="11718" max="11957" width="9.140625" style="116"/>
    <col min="11958" max="11960" width="2.140625" style="116" customWidth="1"/>
    <col min="11961" max="11961" width="7.42578125" style="116" customWidth="1"/>
    <col min="11962" max="11962" width="2.140625" style="116" customWidth="1"/>
    <col min="11963" max="11963" width="2.42578125" style="116" customWidth="1"/>
    <col min="11964" max="11964" width="28.85546875" style="116" customWidth="1"/>
    <col min="11965" max="11965" width="8.140625" style="116" bestFit="1" customWidth="1"/>
    <col min="11966" max="11966" width="1.7109375" style="116" customWidth="1"/>
    <col min="11967" max="11967" width="14.7109375" style="116" customWidth="1"/>
    <col min="11968" max="11968" width="1.7109375" style="116" customWidth="1"/>
    <col min="11969" max="11969" width="14.7109375" style="116" customWidth="1"/>
    <col min="11970" max="11970" width="9.140625" style="116"/>
    <col min="11971" max="11971" width="9.85546875" style="116" bestFit="1" customWidth="1"/>
    <col min="11972" max="11973" width="10.5703125" style="116" customWidth="1"/>
    <col min="11974" max="12213" width="9.140625" style="116"/>
    <col min="12214" max="12216" width="2.140625" style="116" customWidth="1"/>
    <col min="12217" max="12217" width="7.42578125" style="116" customWidth="1"/>
    <col min="12218" max="12218" width="2.140625" style="116" customWidth="1"/>
    <col min="12219" max="12219" width="2.42578125" style="116" customWidth="1"/>
    <col min="12220" max="12220" width="28.85546875" style="116" customWidth="1"/>
    <col min="12221" max="12221" width="8.140625" style="116" bestFit="1" customWidth="1"/>
    <col min="12222" max="12222" width="1.7109375" style="116" customWidth="1"/>
    <col min="12223" max="12223" width="14.7109375" style="116" customWidth="1"/>
    <col min="12224" max="12224" width="1.7109375" style="116" customWidth="1"/>
    <col min="12225" max="12225" width="14.7109375" style="116" customWidth="1"/>
    <col min="12226" max="12226" width="9.140625" style="116"/>
    <col min="12227" max="12227" width="9.85546875" style="116" bestFit="1" customWidth="1"/>
    <col min="12228" max="12229" width="10.5703125" style="116" customWidth="1"/>
    <col min="12230" max="12469" width="9.140625" style="116"/>
    <col min="12470" max="12472" width="2.140625" style="116" customWidth="1"/>
    <col min="12473" max="12473" width="7.42578125" style="116" customWidth="1"/>
    <col min="12474" max="12474" width="2.140625" style="116" customWidth="1"/>
    <col min="12475" max="12475" width="2.42578125" style="116" customWidth="1"/>
    <col min="12476" max="12476" width="28.85546875" style="116" customWidth="1"/>
    <col min="12477" max="12477" width="8.140625" style="116" bestFit="1" customWidth="1"/>
    <col min="12478" max="12478" width="1.7109375" style="116" customWidth="1"/>
    <col min="12479" max="12479" width="14.7109375" style="116" customWidth="1"/>
    <col min="12480" max="12480" width="1.7109375" style="116" customWidth="1"/>
    <col min="12481" max="12481" width="14.7109375" style="116" customWidth="1"/>
    <col min="12482" max="12482" width="9.140625" style="116"/>
    <col min="12483" max="12483" width="9.85546875" style="116" bestFit="1" customWidth="1"/>
    <col min="12484" max="12485" width="10.5703125" style="116" customWidth="1"/>
    <col min="12486" max="12725" width="9.140625" style="116"/>
    <col min="12726" max="12728" width="2.140625" style="116" customWidth="1"/>
    <col min="12729" max="12729" width="7.42578125" style="116" customWidth="1"/>
    <col min="12730" max="12730" width="2.140625" style="116" customWidth="1"/>
    <col min="12731" max="12731" width="2.42578125" style="116" customWidth="1"/>
    <col min="12732" max="12732" width="28.85546875" style="116" customWidth="1"/>
    <col min="12733" max="12733" width="8.140625" style="116" bestFit="1" customWidth="1"/>
    <col min="12734" max="12734" width="1.7109375" style="116" customWidth="1"/>
    <col min="12735" max="12735" width="14.7109375" style="116" customWidth="1"/>
    <col min="12736" max="12736" width="1.7109375" style="116" customWidth="1"/>
    <col min="12737" max="12737" width="14.7109375" style="116" customWidth="1"/>
    <col min="12738" max="12738" width="9.140625" style="116"/>
    <col min="12739" max="12739" width="9.85546875" style="116" bestFit="1" customWidth="1"/>
    <col min="12740" max="12741" width="10.5703125" style="116" customWidth="1"/>
    <col min="12742" max="12981" width="9.140625" style="116"/>
    <col min="12982" max="12984" width="2.140625" style="116" customWidth="1"/>
    <col min="12985" max="12985" width="7.42578125" style="116" customWidth="1"/>
    <col min="12986" max="12986" width="2.140625" style="116" customWidth="1"/>
    <col min="12987" max="12987" width="2.42578125" style="116" customWidth="1"/>
    <col min="12988" max="12988" width="28.85546875" style="116" customWidth="1"/>
    <col min="12989" max="12989" width="8.140625" style="116" bestFit="1" customWidth="1"/>
    <col min="12990" max="12990" width="1.7109375" style="116" customWidth="1"/>
    <col min="12991" max="12991" width="14.7109375" style="116" customWidth="1"/>
    <col min="12992" max="12992" width="1.7109375" style="116" customWidth="1"/>
    <col min="12993" max="12993" width="14.7109375" style="116" customWidth="1"/>
    <col min="12994" max="12994" width="9.140625" style="116"/>
    <col min="12995" max="12995" width="9.85546875" style="116" bestFit="1" customWidth="1"/>
    <col min="12996" max="12997" width="10.5703125" style="116" customWidth="1"/>
    <col min="12998" max="13237" width="9.140625" style="116"/>
    <col min="13238" max="13240" width="2.140625" style="116" customWidth="1"/>
    <col min="13241" max="13241" width="7.42578125" style="116" customWidth="1"/>
    <col min="13242" max="13242" width="2.140625" style="116" customWidth="1"/>
    <col min="13243" max="13243" width="2.42578125" style="116" customWidth="1"/>
    <col min="13244" max="13244" width="28.85546875" style="116" customWidth="1"/>
    <col min="13245" max="13245" width="8.140625" style="116" bestFit="1" customWidth="1"/>
    <col min="13246" max="13246" width="1.7109375" style="116" customWidth="1"/>
    <col min="13247" max="13247" width="14.7109375" style="116" customWidth="1"/>
    <col min="13248" max="13248" width="1.7109375" style="116" customWidth="1"/>
    <col min="13249" max="13249" width="14.7109375" style="116" customWidth="1"/>
    <col min="13250" max="13250" width="9.140625" style="116"/>
    <col min="13251" max="13251" width="9.85546875" style="116" bestFit="1" customWidth="1"/>
    <col min="13252" max="13253" width="10.5703125" style="116" customWidth="1"/>
    <col min="13254" max="13493" width="9.140625" style="116"/>
    <col min="13494" max="13496" width="2.140625" style="116" customWidth="1"/>
    <col min="13497" max="13497" width="7.42578125" style="116" customWidth="1"/>
    <col min="13498" max="13498" width="2.140625" style="116" customWidth="1"/>
    <col min="13499" max="13499" width="2.42578125" style="116" customWidth="1"/>
    <col min="13500" max="13500" width="28.85546875" style="116" customWidth="1"/>
    <col min="13501" max="13501" width="8.140625" style="116" bestFit="1" customWidth="1"/>
    <col min="13502" max="13502" width="1.7109375" style="116" customWidth="1"/>
    <col min="13503" max="13503" width="14.7109375" style="116" customWidth="1"/>
    <col min="13504" max="13504" width="1.7109375" style="116" customWidth="1"/>
    <col min="13505" max="13505" width="14.7109375" style="116" customWidth="1"/>
    <col min="13506" max="13506" width="9.140625" style="116"/>
    <col min="13507" max="13507" width="9.85546875" style="116" bestFit="1" customWidth="1"/>
    <col min="13508" max="13509" width="10.5703125" style="116" customWidth="1"/>
    <col min="13510" max="13749" width="9.140625" style="116"/>
    <col min="13750" max="13752" width="2.140625" style="116" customWidth="1"/>
    <col min="13753" max="13753" width="7.42578125" style="116" customWidth="1"/>
    <col min="13754" max="13754" width="2.140625" style="116" customWidth="1"/>
    <col min="13755" max="13755" width="2.42578125" style="116" customWidth="1"/>
    <col min="13756" max="13756" width="28.85546875" style="116" customWidth="1"/>
    <col min="13757" max="13757" width="8.140625" style="116" bestFit="1" customWidth="1"/>
    <col min="13758" max="13758" width="1.7109375" style="116" customWidth="1"/>
    <col min="13759" max="13759" width="14.7109375" style="116" customWidth="1"/>
    <col min="13760" max="13760" width="1.7109375" style="116" customWidth="1"/>
    <col min="13761" max="13761" width="14.7109375" style="116" customWidth="1"/>
    <col min="13762" max="13762" width="9.140625" style="116"/>
    <col min="13763" max="13763" width="9.85546875" style="116" bestFit="1" customWidth="1"/>
    <col min="13764" max="13765" width="10.5703125" style="116" customWidth="1"/>
    <col min="13766" max="14005" width="9.140625" style="116"/>
    <col min="14006" max="14008" width="2.140625" style="116" customWidth="1"/>
    <col min="14009" max="14009" width="7.42578125" style="116" customWidth="1"/>
    <col min="14010" max="14010" width="2.140625" style="116" customWidth="1"/>
    <col min="14011" max="14011" width="2.42578125" style="116" customWidth="1"/>
    <col min="14012" max="14012" width="28.85546875" style="116" customWidth="1"/>
    <col min="14013" max="14013" width="8.140625" style="116" bestFit="1" customWidth="1"/>
    <col min="14014" max="14014" width="1.7109375" style="116" customWidth="1"/>
    <col min="14015" max="14015" width="14.7109375" style="116" customWidth="1"/>
    <col min="14016" max="14016" width="1.7109375" style="116" customWidth="1"/>
    <col min="14017" max="14017" width="14.7109375" style="116" customWidth="1"/>
    <col min="14018" max="14018" width="9.140625" style="116"/>
    <col min="14019" max="14019" width="9.85546875" style="116" bestFit="1" customWidth="1"/>
    <col min="14020" max="14021" width="10.5703125" style="116" customWidth="1"/>
    <col min="14022" max="14261" width="9.140625" style="116"/>
    <col min="14262" max="14264" width="2.140625" style="116" customWidth="1"/>
    <col min="14265" max="14265" width="7.42578125" style="116" customWidth="1"/>
    <col min="14266" max="14266" width="2.140625" style="116" customWidth="1"/>
    <col min="14267" max="14267" width="2.42578125" style="116" customWidth="1"/>
    <col min="14268" max="14268" width="28.85546875" style="116" customWidth="1"/>
    <col min="14269" max="14269" width="8.140625" style="116" bestFit="1" customWidth="1"/>
    <col min="14270" max="14270" width="1.7109375" style="116" customWidth="1"/>
    <col min="14271" max="14271" width="14.7109375" style="116" customWidth="1"/>
    <col min="14272" max="14272" width="1.7109375" style="116" customWidth="1"/>
    <col min="14273" max="14273" width="14.7109375" style="116" customWidth="1"/>
    <col min="14274" max="14274" width="9.140625" style="116"/>
    <col min="14275" max="14275" width="9.85546875" style="116" bestFit="1" customWidth="1"/>
    <col min="14276" max="14277" width="10.5703125" style="116" customWidth="1"/>
    <col min="14278" max="14517" width="9.140625" style="116"/>
    <col min="14518" max="14520" width="2.140625" style="116" customWidth="1"/>
    <col min="14521" max="14521" width="7.42578125" style="116" customWidth="1"/>
    <col min="14522" max="14522" width="2.140625" style="116" customWidth="1"/>
    <col min="14523" max="14523" width="2.42578125" style="116" customWidth="1"/>
    <col min="14524" max="14524" width="28.85546875" style="116" customWidth="1"/>
    <col min="14525" max="14525" width="8.140625" style="116" bestFit="1" customWidth="1"/>
    <col min="14526" max="14526" width="1.7109375" style="116" customWidth="1"/>
    <col min="14527" max="14527" width="14.7109375" style="116" customWidth="1"/>
    <col min="14528" max="14528" width="1.7109375" style="116" customWidth="1"/>
    <col min="14529" max="14529" width="14.7109375" style="116" customWidth="1"/>
    <col min="14530" max="14530" width="9.140625" style="116"/>
    <col min="14531" max="14531" width="9.85546875" style="116" bestFit="1" customWidth="1"/>
    <col min="14532" max="14533" width="10.5703125" style="116" customWidth="1"/>
    <col min="14534" max="14773" width="9.140625" style="116"/>
    <col min="14774" max="14776" width="2.140625" style="116" customWidth="1"/>
    <col min="14777" max="14777" width="7.42578125" style="116" customWidth="1"/>
    <col min="14778" max="14778" width="2.140625" style="116" customWidth="1"/>
    <col min="14779" max="14779" width="2.42578125" style="116" customWidth="1"/>
    <col min="14780" max="14780" width="28.85546875" style="116" customWidth="1"/>
    <col min="14781" max="14781" width="8.140625" style="116" bestFit="1" customWidth="1"/>
    <col min="14782" max="14782" width="1.7109375" style="116" customWidth="1"/>
    <col min="14783" max="14783" width="14.7109375" style="116" customWidth="1"/>
    <col min="14784" max="14784" width="1.7109375" style="116" customWidth="1"/>
    <col min="14785" max="14785" width="14.7109375" style="116" customWidth="1"/>
    <col min="14786" max="14786" width="9.140625" style="116"/>
    <col min="14787" max="14787" width="9.85546875" style="116" bestFit="1" customWidth="1"/>
    <col min="14788" max="14789" width="10.5703125" style="116" customWidth="1"/>
    <col min="14790" max="15029" width="9.140625" style="116"/>
    <col min="15030" max="15032" width="2.140625" style="116" customWidth="1"/>
    <col min="15033" max="15033" width="7.42578125" style="116" customWidth="1"/>
    <col min="15034" max="15034" width="2.140625" style="116" customWidth="1"/>
    <col min="15035" max="15035" width="2.42578125" style="116" customWidth="1"/>
    <col min="15036" max="15036" width="28.85546875" style="116" customWidth="1"/>
    <col min="15037" max="15037" width="8.140625" style="116" bestFit="1" customWidth="1"/>
    <col min="15038" max="15038" width="1.7109375" style="116" customWidth="1"/>
    <col min="15039" max="15039" width="14.7109375" style="116" customWidth="1"/>
    <col min="15040" max="15040" width="1.7109375" style="116" customWidth="1"/>
    <col min="15041" max="15041" width="14.7109375" style="116" customWidth="1"/>
    <col min="15042" max="15042" width="9.140625" style="116"/>
    <col min="15043" max="15043" width="9.85546875" style="116" bestFit="1" customWidth="1"/>
    <col min="15044" max="15045" width="10.5703125" style="116" customWidth="1"/>
    <col min="15046" max="15285" width="9.140625" style="116"/>
    <col min="15286" max="15288" width="2.140625" style="116" customWidth="1"/>
    <col min="15289" max="15289" width="7.42578125" style="116" customWidth="1"/>
    <col min="15290" max="15290" width="2.140625" style="116" customWidth="1"/>
    <col min="15291" max="15291" width="2.42578125" style="116" customWidth="1"/>
    <col min="15292" max="15292" width="28.85546875" style="116" customWidth="1"/>
    <col min="15293" max="15293" width="8.140625" style="116" bestFit="1" customWidth="1"/>
    <col min="15294" max="15294" width="1.7109375" style="116" customWidth="1"/>
    <col min="15295" max="15295" width="14.7109375" style="116" customWidth="1"/>
    <col min="15296" max="15296" width="1.7109375" style="116" customWidth="1"/>
    <col min="15297" max="15297" width="14.7109375" style="116" customWidth="1"/>
    <col min="15298" max="15298" width="9.140625" style="116"/>
    <col min="15299" max="15299" width="9.85546875" style="116" bestFit="1" customWidth="1"/>
    <col min="15300" max="15301" width="10.5703125" style="116" customWidth="1"/>
    <col min="15302" max="15541" width="9.140625" style="116"/>
    <col min="15542" max="15544" width="2.140625" style="116" customWidth="1"/>
    <col min="15545" max="15545" width="7.42578125" style="116" customWidth="1"/>
    <col min="15546" max="15546" width="2.140625" style="116" customWidth="1"/>
    <col min="15547" max="15547" width="2.42578125" style="116" customWidth="1"/>
    <col min="15548" max="15548" width="28.85546875" style="116" customWidth="1"/>
    <col min="15549" max="15549" width="8.140625" style="116" bestFit="1" customWidth="1"/>
    <col min="15550" max="15550" width="1.7109375" style="116" customWidth="1"/>
    <col min="15551" max="15551" width="14.7109375" style="116" customWidth="1"/>
    <col min="15552" max="15552" width="1.7109375" style="116" customWidth="1"/>
    <col min="15553" max="15553" width="14.7109375" style="116" customWidth="1"/>
    <col min="15554" max="15554" width="9.140625" style="116"/>
    <col min="15555" max="15555" width="9.85546875" style="116" bestFit="1" customWidth="1"/>
    <col min="15556" max="15557" width="10.5703125" style="116" customWidth="1"/>
    <col min="15558" max="15797" width="9.140625" style="116"/>
    <col min="15798" max="15800" width="2.140625" style="116" customWidth="1"/>
    <col min="15801" max="15801" width="7.42578125" style="116" customWidth="1"/>
    <col min="15802" max="15802" width="2.140625" style="116" customWidth="1"/>
    <col min="15803" max="15803" width="2.42578125" style="116" customWidth="1"/>
    <col min="15804" max="15804" width="28.85546875" style="116" customWidth="1"/>
    <col min="15805" max="15805" width="8.140625" style="116" bestFit="1" customWidth="1"/>
    <col min="15806" max="15806" width="1.7109375" style="116" customWidth="1"/>
    <col min="15807" max="15807" width="14.7109375" style="116" customWidth="1"/>
    <col min="15808" max="15808" width="1.7109375" style="116" customWidth="1"/>
    <col min="15809" max="15809" width="14.7109375" style="116" customWidth="1"/>
    <col min="15810" max="15810" width="9.140625" style="116"/>
    <col min="15811" max="15811" width="9.85546875" style="116" bestFit="1" customWidth="1"/>
    <col min="15812" max="15813" width="10.5703125" style="116" customWidth="1"/>
    <col min="15814" max="16053" width="9.140625" style="116"/>
    <col min="16054" max="16056" width="2.140625" style="116" customWidth="1"/>
    <col min="16057" max="16057" width="7.42578125" style="116" customWidth="1"/>
    <col min="16058" max="16058" width="2.140625" style="116" customWidth="1"/>
    <col min="16059" max="16059" width="2.42578125" style="116" customWidth="1"/>
    <col min="16060" max="16060" width="28.85546875" style="116" customWidth="1"/>
    <col min="16061" max="16061" width="8.140625" style="116" bestFit="1" customWidth="1"/>
    <col min="16062" max="16062" width="1.7109375" style="116" customWidth="1"/>
    <col min="16063" max="16063" width="14.7109375" style="116" customWidth="1"/>
    <col min="16064" max="16064" width="1.7109375" style="116" customWidth="1"/>
    <col min="16065" max="16065" width="14.7109375" style="116" customWidth="1"/>
    <col min="16066" max="16066" width="9.140625" style="116"/>
    <col min="16067" max="16067" width="9.85546875" style="116" bestFit="1" customWidth="1"/>
    <col min="16068" max="16069" width="10.5703125" style="116" customWidth="1"/>
    <col min="16070" max="16329" width="9.140625" style="116"/>
    <col min="16330" max="16354" width="9.140625" style="116" customWidth="1"/>
    <col min="16355" max="16384" width="9.140625" style="116"/>
  </cols>
  <sheetData>
    <row r="1" spans="1:16" s="105" customFormat="1" ht="21" customHeight="1">
      <c r="A1" s="104" t="s">
        <v>117</v>
      </c>
      <c r="H1" s="106"/>
      <c r="I1" s="106"/>
      <c r="J1" s="107"/>
      <c r="K1" s="106"/>
      <c r="L1" s="106"/>
      <c r="M1" s="107"/>
      <c r="N1" s="108"/>
      <c r="O1" s="108"/>
      <c r="P1" s="108"/>
    </row>
    <row r="2" spans="1:16" s="105" customFormat="1" ht="21" customHeight="1">
      <c r="A2" s="105" t="s">
        <v>32</v>
      </c>
      <c r="H2" s="106"/>
      <c r="I2" s="106"/>
      <c r="J2" s="107"/>
      <c r="K2" s="106"/>
      <c r="L2" s="106"/>
      <c r="M2" s="107"/>
      <c r="N2" s="108"/>
      <c r="O2" s="108"/>
      <c r="P2" s="108"/>
    </row>
    <row r="3" spans="1:16" s="105" customFormat="1" ht="21" customHeight="1">
      <c r="A3" s="109" t="s">
        <v>127</v>
      </c>
      <c r="B3" s="110"/>
      <c r="C3" s="110"/>
      <c r="D3" s="110"/>
      <c r="E3" s="110"/>
      <c r="F3" s="110"/>
      <c r="G3" s="110"/>
      <c r="H3" s="111"/>
      <c r="I3" s="111"/>
      <c r="J3" s="210"/>
      <c r="K3" s="111"/>
      <c r="L3" s="111"/>
      <c r="M3" s="210"/>
      <c r="N3" s="112"/>
      <c r="O3" s="112"/>
      <c r="P3" s="112"/>
    </row>
    <row r="4" spans="1:16" s="105" customFormat="1" ht="20.100000000000001" customHeight="1">
      <c r="H4" s="106"/>
      <c r="I4" s="106"/>
      <c r="J4" s="107"/>
      <c r="K4" s="106"/>
      <c r="L4" s="106"/>
      <c r="M4" s="107"/>
      <c r="N4" s="108"/>
      <c r="O4" s="108"/>
      <c r="P4" s="108"/>
    </row>
    <row r="5" spans="1:16" s="105" customFormat="1" ht="20.100000000000001" customHeight="1">
      <c r="H5" s="106"/>
      <c r="I5" s="106"/>
      <c r="J5" s="271" t="s">
        <v>44</v>
      </c>
      <c r="K5" s="271"/>
      <c r="L5" s="271"/>
      <c r="M5" s="113"/>
      <c r="N5" s="271" t="s">
        <v>71</v>
      </c>
      <c r="O5" s="271"/>
      <c r="P5" s="271"/>
    </row>
    <row r="6" spans="1:16" s="105" customFormat="1" ht="20.100000000000001" customHeight="1">
      <c r="H6" s="106"/>
      <c r="I6" s="106"/>
      <c r="J6" s="114" t="s">
        <v>128</v>
      </c>
      <c r="K6" s="115"/>
      <c r="L6" s="114" t="s">
        <v>104</v>
      </c>
      <c r="M6" s="114"/>
      <c r="N6" s="114" t="s">
        <v>128</v>
      </c>
      <c r="O6" s="115"/>
      <c r="P6" s="114" t="s">
        <v>104</v>
      </c>
    </row>
    <row r="7" spans="1:16" s="105" customFormat="1" ht="20.100000000000001" customHeight="1">
      <c r="H7" s="111" t="s">
        <v>1</v>
      </c>
      <c r="I7" s="106"/>
      <c r="J7" s="112" t="s">
        <v>2</v>
      </c>
      <c r="K7" s="106"/>
      <c r="L7" s="112" t="s">
        <v>2</v>
      </c>
      <c r="M7" s="108"/>
      <c r="N7" s="112" t="s">
        <v>2</v>
      </c>
      <c r="O7" s="106"/>
      <c r="P7" s="112" t="s">
        <v>2</v>
      </c>
    </row>
    <row r="8" spans="1:16" s="105" customFormat="1" ht="6" customHeight="1">
      <c r="H8" s="115"/>
      <c r="I8" s="106"/>
      <c r="J8" s="176"/>
      <c r="K8" s="106"/>
      <c r="L8" s="114"/>
      <c r="M8" s="108"/>
      <c r="N8" s="176"/>
      <c r="O8" s="108"/>
      <c r="P8" s="114"/>
    </row>
    <row r="9" spans="1:16" s="15" customFormat="1" ht="20.100000000000001" customHeight="1">
      <c r="A9" s="105" t="s">
        <v>0</v>
      </c>
      <c r="H9" s="29"/>
      <c r="I9" s="29"/>
      <c r="J9" s="177"/>
      <c r="K9" s="29"/>
      <c r="L9" s="25"/>
      <c r="M9" s="24"/>
      <c r="N9" s="177"/>
      <c r="O9" s="25"/>
      <c r="P9" s="25"/>
    </row>
    <row r="10" spans="1:16" s="15" customFormat="1" ht="6" customHeight="1">
      <c r="A10" s="116"/>
      <c r="E10" s="117"/>
      <c r="H10" s="29"/>
      <c r="I10" s="29"/>
      <c r="J10" s="177"/>
      <c r="K10" s="29"/>
      <c r="L10" s="25"/>
      <c r="M10" s="24"/>
      <c r="N10" s="177"/>
      <c r="O10" s="25"/>
      <c r="P10" s="25"/>
    </row>
    <row r="11" spans="1:16" s="15" customFormat="1" ht="20.100000000000001" customHeight="1">
      <c r="A11" s="105" t="s">
        <v>20</v>
      </c>
      <c r="B11" s="117"/>
      <c r="E11" s="117"/>
      <c r="H11" s="29"/>
      <c r="I11" s="29"/>
      <c r="J11" s="177"/>
      <c r="K11" s="29"/>
      <c r="L11" s="25"/>
      <c r="M11" s="24"/>
      <c r="N11" s="177"/>
      <c r="O11" s="25"/>
      <c r="P11" s="25"/>
    </row>
    <row r="12" spans="1:16" s="15" customFormat="1" ht="6" customHeight="1">
      <c r="A12" s="105"/>
      <c r="B12" s="117"/>
      <c r="E12" s="117"/>
      <c r="H12" s="29"/>
      <c r="I12" s="29"/>
      <c r="J12" s="177"/>
      <c r="K12" s="29"/>
      <c r="L12" s="25"/>
      <c r="M12" s="24"/>
      <c r="N12" s="177"/>
      <c r="O12" s="25"/>
      <c r="P12" s="25"/>
    </row>
    <row r="13" spans="1:16" s="15" customFormat="1" ht="20.100000000000001" customHeight="1">
      <c r="A13" s="116" t="s">
        <v>21</v>
      </c>
      <c r="H13" s="29">
        <v>10</v>
      </c>
      <c r="I13" s="29"/>
      <c r="J13" s="177">
        <v>497653839</v>
      </c>
      <c r="K13" s="24"/>
      <c r="L13" s="25">
        <v>58984148</v>
      </c>
      <c r="M13" s="24"/>
      <c r="N13" s="177">
        <v>486855634</v>
      </c>
      <c r="O13" s="25"/>
      <c r="P13" s="25">
        <v>55439138</v>
      </c>
    </row>
    <row r="14" spans="1:16" s="15" customFormat="1" ht="20.100000000000001" customHeight="1">
      <c r="A14" s="72" t="s">
        <v>105</v>
      </c>
      <c r="B14" s="72"/>
      <c r="C14" s="72"/>
      <c r="H14" s="29"/>
      <c r="I14" s="29"/>
      <c r="J14" s="177"/>
      <c r="K14" s="24"/>
      <c r="L14" s="25"/>
      <c r="M14" s="24"/>
      <c r="N14" s="177"/>
      <c r="O14" s="25"/>
      <c r="P14" s="25"/>
    </row>
    <row r="15" spans="1:16" s="15" customFormat="1" ht="20.100000000000001" customHeight="1">
      <c r="A15" s="72"/>
      <c r="B15" s="72" t="s">
        <v>125</v>
      </c>
      <c r="C15" s="72"/>
      <c r="H15" s="29">
        <v>11</v>
      </c>
      <c r="I15" s="29"/>
      <c r="J15" s="177">
        <v>10199133</v>
      </c>
      <c r="K15" s="24"/>
      <c r="L15" s="25">
        <v>10180955</v>
      </c>
      <c r="M15" s="24"/>
      <c r="N15" s="177">
        <v>10199133</v>
      </c>
      <c r="O15" s="25"/>
      <c r="P15" s="25">
        <v>10180955</v>
      </c>
    </row>
    <row r="16" spans="1:16" s="15" customFormat="1" ht="20.100000000000001" customHeight="1">
      <c r="A16" s="116" t="s">
        <v>153</v>
      </c>
      <c r="B16" s="72"/>
      <c r="C16" s="72"/>
      <c r="H16" s="29"/>
      <c r="I16" s="29"/>
      <c r="J16" s="177"/>
      <c r="K16" s="24"/>
      <c r="L16" s="25"/>
      <c r="M16" s="24"/>
      <c r="N16" s="177"/>
      <c r="O16" s="25"/>
      <c r="P16" s="25"/>
    </row>
    <row r="17" spans="1:16" s="15" customFormat="1" ht="20.100000000000001" customHeight="1">
      <c r="B17" s="15" t="s">
        <v>154</v>
      </c>
      <c r="E17" s="117"/>
      <c r="H17" s="29">
        <v>13</v>
      </c>
      <c r="J17" s="177">
        <v>121888463</v>
      </c>
      <c r="L17" s="25">
        <v>94568608</v>
      </c>
      <c r="N17" s="177">
        <v>53332269</v>
      </c>
      <c r="P17" s="25">
        <v>53698631</v>
      </c>
    </row>
    <row r="18" spans="1:16" s="15" customFormat="1" ht="20.100000000000001" customHeight="1">
      <c r="A18" s="116" t="s">
        <v>88</v>
      </c>
      <c r="E18" s="117"/>
      <c r="H18" s="211">
        <v>31</v>
      </c>
      <c r="I18" s="29"/>
      <c r="J18" s="177">
        <v>0</v>
      </c>
      <c r="K18" s="24"/>
      <c r="L18" s="25">
        <v>0</v>
      </c>
      <c r="M18" s="24"/>
      <c r="N18" s="177">
        <v>0</v>
      </c>
      <c r="O18" s="25"/>
      <c r="P18" s="25">
        <v>2000000</v>
      </c>
    </row>
    <row r="19" spans="1:16" s="15" customFormat="1" ht="20.100000000000001" customHeight="1">
      <c r="A19" s="116" t="s">
        <v>7</v>
      </c>
      <c r="H19" s="211">
        <v>14</v>
      </c>
      <c r="I19" s="29"/>
      <c r="J19" s="178">
        <v>10387796</v>
      </c>
      <c r="K19" s="24"/>
      <c r="L19" s="18">
        <v>7773600</v>
      </c>
      <c r="M19" s="24"/>
      <c r="N19" s="178">
        <v>6285042</v>
      </c>
      <c r="O19" s="25"/>
      <c r="P19" s="18">
        <v>3631166</v>
      </c>
    </row>
    <row r="20" spans="1:16" s="15" customFormat="1" ht="6" customHeight="1">
      <c r="E20" s="117"/>
      <c r="H20" s="29"/>
      <c r="I20" s="29"/>
      <c r="J20" s="177"/>
      <c r="K20" s="25"/>
      <c r="L20" s="25"/>
      <c r="M20" s="25"/>
      <c r="N20" s="177"/>
      <c r="O20" s="24"/>
      <c r="P20" s="25"/>
    </row>
    <row r="21" spans="1:16" s="15" customFormat="1" ht="20.100000000000001" customHeight="1">
      <c r="A21" s="105" t="s">
        <v>8</v>
      </c>
      <c r="H21" s="211"/>
      <c r="I21" s="29"/>
      <c r="J21" s="178">
        <f>SUM(J13:J19)</f>
        <v>640129231</v>
      </c>
      <c r="K21" s="25"/>
      <c r="L21" s="18">
        <f>SUM(L13:L19)</f>
        <v>171507311</v>
      </c>
      <c r="M21" s="25"/>
      <c r="N21" s="178">
        <f>SUM(N13:N19)</f>
        <v>556672078</v>
      </c>
      <c r="O21" s="24"/>
      <c r="P21" s="18">
        <f>SUM(P13:P19)</f>
        <v>124949890</v>
      </c>
    </row>
    <row r="22" spans="1:16" s="15" customFormat="1" ht="20.100000000000001" customHeight="1">
      <c r="A22" s="116"/>
      <c r="H22" s="211"/>
      <c r="I22" s="29"/>
      <c r="J22" s="179"/>
      <c r="K22" s="25"/>
      <c r="L22" s="27"/>
      <c r="M22" s="25"/>
      <c r="N22" s="179"/>
      <c r="O22" s="24"/>
      <c r="P22" s="27"/>
    </row>
    <row r="23" spans="1:16" s="15" customFormat="1" ht="20.100000000000001" customHeight="1">
      <c r="A23" s="105" t="s">
        <v>4</v>
      </c>
      <c r="H23" s="211"/>
      <c r="I23" s="29"/>
      <c r="J23" s="179"/>
      <c r="K23" s="25"/>
      <c r="L23" s="27"/>
      <c r="M23" s="25"/>
      <c r="N23" s="179"/>
      <c r="O23" s="24"/>
      <c r="P23" s="27"/>
    </row>
    <row r="24" spans="1:16" s="15" customFormat="1" ht="6" customHeight="1">
      <c r="A24" s="105"/>
      <c r="H24" s="211"/>
      <c r="I24" s="29"/>
      <c r="J24" s="179"/>
      <c r="K24" s="25"/>
      <c r="L24" s="27"/>
      <c r="M24" s="25"/>
      <c r="N24" s="179"/>
      <c r="O24" s="24"/>
      <c r="P24" s="27"/>
    </row>
    <row r="25" spans="1:16" s="15" customFormat="1" ht="20.100000000000001" customHeight="1">
      <c r="A25" s="116" t="s">
        <v>67</v>
      </c>
      <c r="H25" s="211">
        <v>15</v>
      </c>
      <c r="I25" s="29"/>
      <c r="J25" s="179">
        <v>1263741</v>
      </c>
      <c r="K25" s="118"/>
      <c r="L25" s="27">
        <v>1133884</v>
      </c>
      <c r="M25" s="118"/>
      <c r="N25" s="179">
        <v>2250000</v>
      </c>
      <c r="O25" s="119"/>
      <c r="P25" s="27">
        <v>2250000</v>
      </c>
    </row>
    <row r="26" spans="1:16" s="15" customFormat="1" ht="20.100000000000001" customHeight="1">
      <c r="A26" s="116" t="s">
        <v>57</v>
      </c>
      <c r="H26" s="211">
        <v>15</v>
      </c>
      <c r="I26" s="29"/>
      <c r="J26" s="179">
        <v>0</v>
      </c>
      <c r="K26" s="118"/>
      <c r="L26" s="27">
        <v>0</v>
      </c>
      <c r="M26" s="118"/>
      <c r="N26" s="179">
        <v>17999780</v>
      </c>
      <c r="O26" s="119"/>
      <c r="P26" s="27">
        <v>17999780</v>
      </c>
    </row>
    <row r="27" spans="1:16" s="15" customFormat="1" ht="20.100000000000001" customHeight="1">
      <c r="A27" s="116" t="s">
        <v>119</v>
      </c>
      <c r="B27" s="116"/>
      <c r="H27" s="211">
        <v>16</v>
      </c>
      <c r="I27" s="29"/>
      <c r="J27" s="179">
        <v>2843843</v>
      </c>
      <c r="K27" s="24"/>
      <c r="L27" s="27">
        <v>3551890</v>
      </c>
      <c r="M27" s="24"/>
      <c r="N27" s="179">
        <v>1944263</v>
      </c>
      <c r="O27" s="119"/>
      <c r="P27" s="27">
        <v>2289961</v>
      </c>
    </row>
    <row r="28" spans="1:16" s="15" customFormat="1" ht="20.100000000000001" customHeight="1">
      <c r="A28" s="72" t="s">
        <v>106</v>
      </c>
      <c r="H28" s="211">
        <v>17</v>
      </c>
      <c r="I28" s="29"/>
      <c r="J28" s="179">
        <v>1999666</v>
      </c>
      <c r="K28" s="24"/>
      <c r="L28" s="27">
        <v>3867282</v>
      </c>
      <c r="M28" s="24"/>
      <c r="N28" s="179">
        <v>1999666</v>
      </c>
      <c r="O28" s="119"/>
      <c r="P28" s="27">
        <v>3867282</v>
      </c>
    </row>
    <row r="29" spans="1:16" s="15" customFormat="1" ht="20.100000000000001" customHeight="1">
      <c r="A29" s="116" t="s">
        <v>64</v>
      </c>
      <c r="H29" s="211">
        <v>18</v>
      </c>
      <c r="I29" s="29"/>
      <c r="J29" s="179">
        <v>887559</v>
      </c>
      <c r="K29" s="24"/>
      <c r="L29" s="27">
        <v>1178796</v>
      </c>
      <c r="M29" s="24"/>
      <c r="N29" s="179">
        <v>12798</v>
      </c>
      <c r="O29" s="119"/>
      <c r="P29" s="27">
        <v>24797</v>
      </c>
    </row>
    <row r="30" spans="1:16" s="15" customFormat="1" ht="20.100000000000001" customHeight="1">
      <c r="A30" s="15" t="s">
        <v>58</v>
      </c>
      <c r="H30" s="211">
        <v>19</v>
      </c>
      <c r="J30" s="179">
        <v>2489230</v>
      </c>
      <c r="K30" s="26"/>
      <c r="L30" s="27">
        <v>1348776</v>
      </c>
      <c r="M30" s="26"/>
      <c r="N30" s="179">
        <v>1043970</v>
      </c>
      <c r="O30" s="28"/>
      <c r="P30" s="27">
        <v>702376</v>
      </c>
    </row>
    <row r="31" spans="1:16" s="15" customFormat="1" ht="20.100000000000001" customHeight="1">
      <c r="A31" s="116" t="s">
        <v>30</v>
      </c>
      <c r="H31" s="29"/>
      <c r="I31" s="29"/>
      <c r="J31" s="178">
        <v>3740</v>
      </c>
      <c r="K31" s="119"/>
      <c r="L31" s="18">
        <v>628326</v>
      </c>
      <c r="M31" s="119"/>
      <c r="N31" s="178">
        <v>3740</v>
      </c>
      <c r="O31" s="119"/>
      <c r="P31" s="18">
        <v>628326</v>
      </c>
    </row>
    <row r="32" spans="1:16" s="15" customFormat="1" ht="6" customHeight="1">
      <c r="E32" s="117"/>
      <c r="H32" s="29"/>
      <c r="I32" s="29"/>
      <c r="J32" s="177"/>
      <c r="K32" s="25"/>
      <c r="L32" s="25"/>
      <c r="M32" s="25"/>
      <c r="N32" s="177"/>
      <c r="O32" s="24"/>
      <c r="P32" s="25"/>
    </row>
    <row r="33" spans="1:16" s="15" customFormat="1" ht="20.100000000000001" customHeight="1">
      <c r="A33" s="105" t="s">
        <v>5</v>
      </c>
      <c r="H33" s="29"/>
      <c r="I33" s="29"/>
      <c r="J33" s="178">
        <f>SUM(J25:J31)</f>
        <v>9487779</v>
      </c>
      <c r="K33" s="25"/>
      <c r="L33" s="18">
        <f>SUM(L25:L31)</f>
        <v>11708954</v>
      </c>
      <c r="M33" s="25"/>
      <c r="N33" s="178">
        <f>SUM(N25:N31)</f>
        <v>25254217</v>
      </c>
      <c r="O33" s="24"/>
      <c r="P33" s="18">
        <f>SUM(P25:P31)</f>
        <v>27762522</v>
      </c>
    </row>
    <row r="34" spans="1:16" s="15" customFormat="1" ht="6" customHeight="1">
      <c r="A34" s="116"/>
      <c r="H34" s="29"/>
      <c r="I34" s="29"/>
      <c r="J34" s="177"/>
      <c r="K34" s="25"/>
      <c r="L34" s="25"/>
      <c r="M34" s="25"/>
      <c r="N34" s="177"/>
      <c r="O34" s="24"/>
      <c r="P34" s="25"/>
    </row>
    <row r="35" spans="1:16" s="15" customFormat="1" ht="20.100000000000001" customHeight="1" thickBot="1">
      <c r="A35" s="105" t="s">
        <v>9</v>
      </c>
      <c r="H35" s="29"/>
      <c r="I35" s="29"/>
      <c r="J35" s="180">
        <f>+J33+J21</f>
        <v>649617010</v>
      </c>
      <c r="K35" s="25"/>
      <c r="L35" s="173">
        <f>+L33+L21</f>
        <v>183216265</v>
      </c>
      <c r="M35" s="25"/>
      <c r="N35" s="180">
        <f>+N33+N21</f>
        <v>581926295</v>
      </c>
      <c r="O35" s="24"/>
      <c r="P35" s="173">
        <f>+P33+P21</f>
        <v>152712412</v>
      </c>
    </row>
    <row r="36" spans="1:16" s="15" customFormat="1" ht="20.100000000000001" customHeight="1" thickTop="1">
      <c r="A36" s="105"/>
      <c r="H36" s="29"/>
      <c r="I36" s="29"/>
      <c r="J36" s="25"/>
      <c r="K36" s="29"/>
      <c r="L36" s="25"/>
      <c r="M36" s="24"/>
      <c r="N36" s="25"/>
      <c r="O36" s="25"/>
      <c r="P36" s="25"/>
    </row>
    <row r="37" spans="1:16" s="15" customFormat="1" ht="20.100000000000001" customHeight="1">
      <c r="A37" s="105"/>
      <c r="H37" s="29"/>
      <c r="I37" s="29"/>
      <c r="J37" s="25"/>
      <c r="K37" s="29"/>
      <c r="L37" s="25"/>
      <c r="M37" s="24"/>
      <c r="N37" s="25"/>
      <c r="O37" s="25"/>
      <c r="P37" s="25"/>
    </row>
    <row r="38" spans="1:16" s="15" customFormat="1" ht="3.75" customHeight="1">
      <c r="A38" s="105"/>
      <c r="H38" s="29"/>
      <c r="I38" s="29"/>
      <c r="J38" s="25"/>
      <c r="K38" s="29"/>
      <c r="L38" s="25"/>
      <c r="M38" s="24"/>
      <c r="N38" s="25"/>
      <c r="O38" s="25"/>
      <c r="P38" s="25"/>
    </row>
    <row r="39" spans="1:16" s="15" customFormat="1" ht="20.100000000000001" customHeight="1">
      <c r="A39" s="274" t="s">
        <v>162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74"/>
      <c r="P39" s="274"/>
    </row>
    <row r="40" spans="1:16" s="15" customFormat="1" ht="20.100000000000001" customHeight="1">
      <c r="A40" s="105"/>
      <c r="H40" s="29"/>
      <c r="I40" s="29"/>
      <c r="J40" s="25"/>
      <c r="K40" s="29"/>
      <c r="L40" s="25"/>
      <c r="M40" s="24"/>
      <c r="N40" s="25"/>
      <c r="O40" s="25"/>
      <c r="P40" s="25"/>
    </row>
    <row r="41" spans="1:16" s="15" customFormat="1" ht="20.100000000000001" customHeight="1">
      <c r="A41" s="105"/>
      <c r="H41" s="29"/>
      <c r="I41" s="29"/>
      <c r="J41" s="25"/>
      <c r="K41" s="29"/>
      <c r="L41" s="25"/>
      <c r="M41" s="24"/>
      <c r="N41" s="25"/>
      <c r="O41" s="25"/>
      <c r="P41" s="25"/>
    </row>
    <row r="42" spans="1:16" s="15" customFormat="1" ht="20.100000000000001" customHeight="1">
      <c r="A42" s="272" t="s">
        <v>84</v>
      </c>
      <c r="B42" s="272"/>
      <c r="C42" s="272"/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2"/>
    </row>
    <row r="43" spans="1:16" s="15" customFormat="1" ht="20.100000000000001" customHeight="1">
      <c r="A43" s="273" t="s">
        <v>101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3"/>
      <c r="P43" s="273"/>
    </row>
    <row r="44" spans="1:16" s="15" customFormat="1" ht="20.100000000000001" customHeight="1">
      <c r="A44" s="209"/>
      <c r="B44" s="209"/>
      <c r="C44" s="209"/>
      <c r="D44" s="209"/>
      <c r="E44" s="209"/>
      <c r="F44" s="209"/>
      <c r="G44" s="209"/>
      <c r="H44" s="209"/>
      <c r="I44" s="209"/>
      <c r="J44" s="120"/>
      <c r="K44" s="209"/>
      <c r="L44" s="209"/>
      <c r="M44" s="209"/>
      <c r="N44" s="120"/>
      <c r="O44" s="209"/>
      <c r="P44" s="209"/>
    </row>
    <row r="45" spans="1:16" s="15" customFormat="1" ht="20.100000000000001" customHeight="1">
      <c r="A45" s="209"/>
      <c r="B45" s="209"/>
      <c r="C45" s="209"/>
      <c r="D45" s="209"/>
      <c r="E45" s="209"/>
      <c r="F45" s="209"/>
      <c r="G45" s="209"/>
      <c r="H45" s="209"/>
      <c r="I45" s="209"/>
      <c r="J45" s="120"/>
      <c r="K45" s="209"/>
      <c r="L45" s="209"/>
      <c r="M45" s="209"/>
      <c r="N45" s="120"/>
      <c r="O45" s="209"/>
      <c r="P45" s="209"/>
    </row>
    <row r="46" spans="1:16" s="15" customFormat="1" ht="21.95" customHeight="1">
      <c r="A46" s="121" t="s">
        <v>83</v>
      </c>
      <c r="B46" s="121"/>
      <c r="C46" s="121"/>
      <c r="D46" s="121"/>
      <c r="E46" s="121"/>
      <c r="F46" s="121"/>
      <c r="G46" s="121"/>
      <c r="H46" s="121"/>
      <c r="I46" s="121"/>
      <c r="J46" s="122"/>
      <c r="K46" s="121"/>
      <c r="L46" s="121"/>
      <c r="M46" s="122"/>
      <c r="N46" s="122"/>
      <c r="O46" s="122"/>
      <c r="P46" s="122"/>
    </row>
    <row r="47" spans="1:16" s="105" customFormat="1" ht="21" customHeight="1">
      <c r="A47" s="104" t="s">
        <v>117</v>
      </c>
      <c r="H47" s="106"/>
      <c r="I47" s="106"/>
      <c r="J47" s="107"/>
      <c r="K47" s="106"/>
      <c r="L47" s="106"/>
      <c r="M47" s="107"/>
      <c r="N47" s="108"/>
      <c r="O47" s="108"/>
      <c r="P47" s="108"/>
    </row>
    <row r="48" spans="1:16" s="105" customFormat="1" ht="21" customHeight="1">
      <c r="A48" s="105" t="s">
        <v>129</v>
      </c>
      <c r="H48" s="106"/>
      <c r="I48" s="106"/>
      <c r="J48" s="107"/>
      <c r="K48" s="106"/>
      <c r="L48" s="106"/>
      <c r="M48" s="107"/>
      <c r="N48" s="108"/>
      <c r="O48" s="108"/>
      <c r="P48" s="108"/>
    </row>
    <row r="49" spans="1:16" s="105" customFormat="1" ht="21" customHeight="1">
      <c r="A49" s="109" t="s">
        <v>127</v>
      </c>
      <c r="B49" s="110"/>
      <c r="C49" s="110"/>
      <c r="D49" s="110"/>
      <c r="E49" s="110"/>
      <c r="F49" s="110"/>
      <c r="G49" s="110"/>
      <c r="H49" s="111"/>
      <c r="I49" s="111"/>
      <c r="J49" s="210"/>
      <c r="K49" s="111"/>
      <c r="L49" s="111"/>
      <c r="M49" s="210"/>
      <c r="N49" s="112"/>
      <c r="O49" s="112"/>
      <c r="P49" s="112"/>
    </row>
    <row r="50" spans="1:16" s="105" customFormat="1" ht="21" customHeight="1">
      <c r="H50" s="106"/>
      <c r="I50" s="106"/>
      <c r="J50" s="107"/>
      <c r="K50" s="106"/>
      <c r="L50" s="106"/>
      <c r="M50" s="107"/>
      <c r="N50" s="108"/>
      <c r="O50" s="108"/>
      <c r="P50" s="108"/>
    </row>
    <row r="51" spans="1:16" s="105" customFormat="1" ht="21" customHeight="1">
      <c r="H51" s="106"/>
      <c r="I51" s="106"/>
      <c r="J51" s="271" t="s">
        <v>44</v>
      </c>
      <c r="K51" s="271"/>
      <c r="L51" s="271"/>
      <c r="M51" s="113"/>
      <c r="N51" s="271" t="s">
        <v>71</v>
      </c>
      <c r="O51" s="271"/>
      <c r="P51" s="271"/>
    </row>
    <row r="52" spans="1:16" s="105" customFormat="1" ht="21" customHeight="1">
      <c r="H52" s="106"/>
      <c r="I52" s="106"/>
      <c r="J52" s="114" t="s">
        <v>128</v>
      </c>
      <c r="K52" s="115"/>
      <c r="L52" s="114" t="s">
        <v>104</v>
      </c>
      <c r="M52" s="114"/>
      <c r="N52" s="114" t="s">
        <v>128</v>
      </c>
      <c r="O52" s="115"/>
      <c r="P52" s="114" t="s">
        <v>104</v>
      </c>
    </row>
    <row r="53" spans="1:16" s="105" customFormat="1" ht="21" customHeight="1">
      <c r="H53" s="111" t="s">
        <v>1</v>
      </c>
      <c r="I53" s="106"/>
      <c r="J53" s="112" t="s">
        <v>2</v>
      </c>
      <c r="K53" s="106"/>
      <c r="L53" s="112" t="s">
        <v>2</v>
      </c>
      <c r="M53" s="108"/>
      <c r="N53" s="112" t="s">
        <v>2</v>
      </c>
      <c r="O53" s="106"/>
      <c r="P53" s="112" t="s">
        <v>2</v>
      </c>
    </row>
    <row r="54" spans="1:16" s="105" customFormat="1" ht="6" customHeight="1">
      <c r="H54" s="115"/>
      <c r="I54" s="106"/>
      <c r="J54" s="176"/>
      <c r="K54" s="106"/>
      <c r="L54" s="114"/>
      <c r="M54" s="107"/>
      <c r="N54" s="176"/>
      <c r="O54" s="108"/>
      <c r="P54" s="114"/>
    </row>
    <row r="55" spans="1:16" s="15" customFormat="1" ht="21" customHeight="1">
      <c r="A55" s="105" t="s">
        <v>72</v>
      </c>
      <c r="H55" s="29"/>
      <c r="I55" s="29"/>
      <c r="J55" s="181"/>
      <c r="K55" s="29"/>
      <c r="L55" s="29"/>
      <c r="M55" s="24"/>
      <c r="N55" s="177"/>
      <c r="O55" s="25"/>
      <c r="P55" s="25"/>
    </row>
    <row r="56" spans="1:16" s="15" customFormat="1" ht="6" customHeight="1">
      <c r="A56" s="116"/>
      <c r="E56" s="117"/>
      <c r="H56" s="29"/>
      <c r="I56" s="29"/>
      <c r="J56" s="181"/>
      <c r="K56" s="29"/>
      <c r="L56" s="29"/>
      <c r="M56" s="24"/>
      <c r="N56" s="177"/>
      <c r="O56" s="25"/>
      <c r="P56" s="25"/>
    </row>
    <row r="57" spans="1:16" s="15" customFormat="1" ht="21" customHeight="1">
      <c r="A57" s="105" t="s">
        <v>3</v>
      </c>
      <c r="E57" s="117"/>
      <c r="H57" s="29"/>
      <c r="I57" s="29"/>
      <c r="J57" s="181"/>
      <c r="K57" s="29"/>
      <c r="L57" s="24"/>
      <c r="M57" s="24"/>
      <c r="N57" s="177"/>
      <c r="O57" s="25"/>
      <c r="P57" s="25"/>
    </row>
    <row r="58" spans="1:16" s="15" customFormat="1" ht="6" customHeight="1">
      <c r="A58" s="116"/>
      <c r="E58" s="117"/>
      <c r="H58" s="29"/>
      <c r="I58" s="29"/>
      <c r="J58" s="181"/>
      <c r="K58" s="29"/>
      <c r="L58" s="29"/>
      <c r="M58" s="24"/>
      <c r="N58" s="177"/>
      <c r="O58" s="25"/>
      <c r="P58" s="25"/>
    </row>
    <row r="59" spans="1:16" s="15" customFormat="1" ht="21" customHeight="1">
      <c r="A59" s="116" t="s">
        <v>40</v>
      </c>
      <c r="E59" s="117"/>
      <c r="H59" s="29">
        <v>20</v>
      </c>
      <c r="I59" s="29"/>
      <c r="J59" s="179">
        <v>85258346</v>
      </c>
      <c r="K59" s="29"/>
      <c r="L59" s="27">
        <v>78611457</v>
      </c>
      <c r="M59" s="29"/>
      <c r="N59" s="179">
        <v>50609227</v>
      </c>
      <c r="O59" s="24"/>
      <c r="P59" s="27">
        <v>55542619</v>
      </c>
    </row>
    <row r="60" spans="1:16" s="15" customFormat="1" ht="21" customHeight="1">
      <c r="A60" s="72" t="s">
        <v>107</v>
      </c>
      <c r="B60" s="72"/>
      <c r="E60" s="117"/>
      <c r="H60" s="29"/>
      <c r="I60" s="29"/>
      <c r="J60" s="179"/>
      <c r="K60" s="29"/>
      <c r="L60" s="27"/>
      <c r="M60" s="29"/>
      <c r="N60" s="179"/>
      <c r="O60" s="24"/>
      <c r="P60" s="27"/>
    </row>
    <row r="61" spans="1:16" s="15" customFormat="1" ht="21" customHeight="1">
      <c r="A61" s="72"/>
      <c r="B61" s="72" t="s">
        <v>108</v>
      </c>
      <c r="E61" s="117"/>
      <c r="H61" s="29">
        <v>21</v>
      </c>
      <c r="I61" s="29"/>
      <c r="J61" s="179">
        <v>1913275</v>
      </c>
      <c r="K61" s="29"/>
      <c r="L61" s="27">
        <v>1697876</v>
      </c>
      <c r="M61" s="29"/>
      <c r="N61" s="179">
        <v>1913275</v>
      </c>
      <c r="O61" s="24"/>
      <c r="P61" s="27">
        <v>1697876</v>
      </c>
    </row>
    <row r="62" spans="1:16" s="15" customFormat="1" ht="21" customHeight="1">
      <c r="A62" s="116" t="s">
        <v>111</v>
      </c>
      <c r="H62" s="211"/>
      <c r="I62" s="29"/>
      <c r="J62" s="177">
        <v>2293333.2200000002</v>
      </c>
      <c r="K62" s="29"/>
      <c r="L62" s="25">
        <v>3274429</v>
      </c>
      <c r="M62" s="29"/>
      <c r="N62" s="177">
        <v>0</v>
      </c>
      <c r="O62" s="24"/>
      <c r="P62" s="25">
        <v>2975017</v>
      </c>
    </row>
    <row r="63" spans="1:16" s="15" customFormat="1" ht="21" customHeight="1">
      <c r="A63" s="116" t="s">
        <v>10</v>
      </c>
      <c r="C63" s="123"/>
      <c r="H63" s="211"/>
      <c r="I63" s="29"/>
      <c r="J63" s="178">
        <v>4147510</v>
      </c>
      <c r="K63" s="29"/>
      <c r="L63" s="18">
        <v>2156538</v>
      </c>
      <c r="M63" s="29"/>
      <c r="N63" s="178">
        <v>3261089</v>
      </c>
      <c r="O63" s="24"/>
      <c r="P63" s="18">
        <v>1661958</v>
      </c>
    </row>
    <row r="64" spans="1:16" s="15" customFormat="1" ht="6" customHeight="1">
      <c r="A64" s="116"/>
      <c r="E64" s="117"/>
      <c r="H64" s="29"/>
      <c r="I64" s="29"/>
      <c r="J64" s="177"/>
      <c r="K64" s="25"/>
      <c r="L64" s="25"/>
      <c r="M64" s="25"/>
      <c r="N64" s="177"/>
      <c r="O64" s="24"/>
      <c r="P64" s="25"/>
    </row>
    <row r="65" spans="1:16" s="15" customFormat="1" ht="21" customHeight="1">
      <c r="A65" s="105" t="s">
        <v>11</v>
      </c>
      <c r="H65" s="211"/>
      <c r="I65" s="29"/>
      <c r="J65" s="178">
        <f>SUM(J59:J63)</f>
        <v>93612464.219999999</v>
      </c>
      <c r="K65" s="25"/>
      <c r="L65" s="18">
        <f>SUM(L59:L63)</f>
        <v>85740300</v>
      </c>
      <c r="M65" s="25"/>
      <c r="N65" s="178">
        <f>SUM(N59:N63)</f>
        <v>55783591</v>
      </c>
      <c r="O65" s="24"/>
      <c r="P65" s="18">
        <f>SUM(P59:P63)</f>
        <v>61877470</v>
      </c>
    </row>
    <row r="66" spans="1:16" s="15" customFormat="1" ht="21" customHeight="1">
      <c r="A66" s="116"/>
      <c r="E66" s="117"/>
      <c r="H66" s="29"/>
      <c r="I66" s="29"/>
      <c r="J66" s="177"/>
      <c r="K66" s="25"/>
      <c r="L66" s="25"/>
      <c r="M66" s="25"/>
      <c r="N66" s="177"/>
      <c r="O66" s="24"/>
      <c r="P66" s="25"/>
    </row>
    <row r="67" spans="1:16" s="15" customFormat="1" ht="21" customHeight="1">
      <c r="A67" s="123" t="s">
        <v>16</v>
      </c>
      <c r="H67" s="211"/>
      <c r="J67" s="179"/>
      <c r="K67" s="26"/>
      <c r="L67" s="27"/>
      <c r="M67" s="26"/>
      <c r="N67" s="179"/>
      <c r="O67" s="26"/>
      <c r="P67" s="27"/>
    </row>
    <row r="68" spans="1:16" s="15" customFormat="1" ht="6" customHeight="1">
      <c r="A68" s="116"/>
      <c r="E68" s="117"/>
      <c r="H68" s="29"/>
      <c r="I68" s="29"/>
      <c r="J68" s="177"/>
      <c r="K68" s="25"/>
      <c r="L68" s="25"/>
      <c r="M68" s="25"/>
      <c r="N68" s="177"/>
      <c r="O68" s="24"/>
      <c r="P68" s="25"/>
    </row>
    <row r="69" spans="1:16" s="15" customFormat="1" ht="21" customHeight="1">
      <c r="A69" s="72" t="s">
        <v>109</v>
      </c>
      <c r="H69" s="211">
        <v>21</v>
      </c>
      <c r="J69" s="179">
        <v>0</v>
      </c>
      <c r="L69" s="27">
        <v>1913275</v>
      </c>
      <c r="N69" s="179">
        <v>0</v>
      </c>
      <c r="O69" s="26"/>
      <c r="P69" s="27">
        <v>1913275</v>
      </c>
    </row>
    <row r="70" spans="1:16" s="15" customFormat="1" ht="21" customHeight="1">
      <c r="A70" s="15" t="s">
        <v>33</v>
      </c>
      <c r="H70" s="211">
        <v>22</v>
      </c>
      <c r="J70" s="179">
        <v>5852362</v>
      </c>
      <c r="K70" s="26"/>
      <c r="L70" s="27">
        <v>4691705</v>
      </c>
      <c r="M70" s="26"/>
      <c r="N70" s="179">
        <v>4258911</v>
      </c>
      <c r="O70" s="26"/>
      <c r="P70" s="27">
        <v>3415607</v>
      </c>
    </row>
    <row r="71" spans="1:16" s="15" customFormat="1" ht="21" customHeight="1">
      <c r="A71" s="124" t="s">
        <v>68</v>
      </c>
      <c r="H71" s="211"/>
      <c r="J71" s="178">
        <v>360953</v>
      </c>
      <c r="K71" s="26"/>
      <c r="L71" s="18">
        <v>310906</v>
      </c>
      <c r="M71" s="26"/>
      <c r="N71" s="178">
        <v>360953</v>
      </c>
      <c r="O71" s="26"/>
      <c r="P71" s="18">
        <v>310906</v>
      </c>
    </row>
    <row r="72" spans="1:16" s="15" customFormat="1" ht="6" customHeight="1">
      <c r="A72" s="116"/>
      <c r="H72" s="211"/>
      <c r="J72" s="177"/>
      <c r="K72" s="26"/>
      <c r="L72" s="25"/>
      <c r="M72" s="26"/>
      <c r="N72" s="177"/>
      <c r="O72" s="26"/>
      <c r="P72" s="25"/>
    </row>
    <row r="73" spans="1:16" s="15" customFormat="1" ht="21" customHeight="1">
      <c r="A73" s="105" t="s">
        <v>17</v>
      </c>
      <c r="H73" s="211"/>
      <c r="J73" s="178">
        <f>SUM(J69:J71)</f>
        <v>6213315</v>
      </c>
      <c r="K73" s="25"/>
      <c r="L73" s="18">
        <f>SUM(L69:L71)</f>
        <v>6915886</v>
      </c>
      <c r="M73" s="25"/>
      <c r="N73" s="178">
        <f>SUM(N69:N71)</f>
        <v>4619864</v>
      </c>
      <c r="O73" s="26"/>
      <c r="P73" s="18">
        <f>SUM(P69:P71)</f>
        <v>5639788</v>
      </c>
    </row>
    <row r="74" spans="1:16" s="15" customFormat="1" ht="6" customHeight="1">
      <c r="A74" s="116"/>
      <c r="H74" s="211"/>
      <c r="I74" s="29"/>
      <c r="J74" s="177"/>
      <c r="K74" s="25"/>
      <c r="L74" s="25"/>
      <c r="M74" s="25"/>
      <c r="N74" s="177"/>
      <c r="O74" s="24"/>
      <c r="P74" s="25"/>
    </row>
    <row r="75" spans="1:16" s="15" customFormat="1" ht="21" customHeight="1">
      <c r="A75" s="105" t="s">
        <v>6</v>
      </c>
      <c r="C75" s="123"/>
      <c r="H75" s="211"/>
      <c r="I75" s="29"/>
      <c r="J75" s="178">
        <f>+J73+J65</f>
        <v>99825779.219999999</v>
      </c>
      <c r="K75" s="25"/>
      <c r="L75" s="18">
        <f>+L73+L65</f>
        <v>92656186</v>
      </c>
      <c r="M75" s="25"/>
      <c r="N75" s="178">
        <f>+N73+N65</f>
        <v>60403455</v>
      </c>
      <c r="O75" s="24"/>
      <c r="P75" s="18">
        <f>+P73+P65</f>
        <v>67517258</v>
      </c>
    </row>
    <row r="76" spans="1:16" s="15" customFormat="1" ht="21" customHeight="1">
      <c r="A76" s="116"/>
      <c r="H76" s="211"/>
      <c r="I76" s="29"/>
      <c r="J76" s="24"/>
      <c r="K76" s="29"/>
      <c r="L76" s="29"/>
      <c r="M76" s="24"/>
      <c r="N76" s="25"/>
      <c r="O76" s="25"/>
      <c r="P76" s="25"/>
    </row>
    <row r="77" spans="1:16" s="15" customFormat="1" ht="21" customHeight="1">
      <c r="H77" s="211"/>
      <c r="J77" s="27"/>
      <c r="K77" s="26"/>
      <c r="L77" s="27"/>
      <c r="M77" s="26"/>
      <c r="N77" s="27"/>
      <c r="O77" s="26"/>
      <c r="P77" s="27"/>
    </row>
    <row r="78" spans="1:16" s="15" customFormat="1" ht="21" customHeight="1">
      <c r="H78" s="211"/>
      <c r="J78" s="27"/>
      <c r="K78" s="26"/>
      <c r="L78" s="27"/>
      <c r="M78" s="26"/>
      <c r="N78" s="27"/>
      <c r="O78" s="26"/>
      <c r="P78" s="27"/>
    </row>
    <row r="79" spans="1:16" s="15" customFormat="1" ht="21" customHeight="1">
      <c r="H79" s="211"/>
      <c r="J79" s="27"/>
      <c r="K79" s="26"/>
      <c r="L79" s="27"/>
      <c r="M79" s="26"/>
      <c r="N79" s="27"/>
      <c r="O79" s="26"/>
      <c r="P79" s="27"/>
    </row>
    <row r="80" spans="1:16" s="15" customFormat="1" ht="21" customHeight="1">
      <c r="H80" s="211"/>
      <c r="J80" s="27"/>
      <c r="K80" s="26"/>
      <c r="L80" s="27"/>
      <c r="M80" s="26"/>
      <c r="N80" s="27"/>
      <c r="O80" s="26"/>
      <c r="P80" s="27"/>
    </row>
    <row r="81" spans="1:16" s="15" customFormat="1" ht="21" customHeight="1">
      <c r="H81" s="211"/>
      <c r="J81" s="27"/>
      <c r="K81" s="26"/>
      <c r="L81" s="27"/>
      <c r="M81" s="26"/>
      <c r="N81" s="27"/>
      <c r="O81" s="26"/>
      <c r="P81" s="27"/>
    </row>
    <row r="82" spans="1:16" s="15" customFormat="1" ht="21" customHeight="1">
      <c r="H82" s="211"/>
      <c r="J82" s="27"/>
      <c r="K82" s="26"/>
      <c r="L82" s="27"/>
      <c r="M82" s="26"/>
      <c r="N82" s="27"/>
      <c r="O82" s="26"/>
      <c r="P82" s="27"/>
    </row>
    <row r="83" spans="1:16" s="15" customFormat="1" ht="21" customHeight="1">
      <c r="H83" s="211"/>
      <c r="J83" s="27"/>
      <c r="K83" s="26"/>
      <c r="L83" s="27"/>
      <c r="M83" s="26"/>
      <c r="N83" s="27"/>
      <c r="O83" s="26"/>
      <c r="P83" s="27"/>
    </row>
    <row r="84" spans="1:16" s="15" customFormat="1" ht="19.5" customHeight="1">
      <c r="A84" s="116"/>
      <c r="H84" s="211"/>
      <c r="I84" s="29"/>
      <c r="J84" s="24"/>
      <c r="K84" s="29"/>
      <c r="L84" s="29"/>
      <c r="M84" s="24"/>
      <c r="N84" s="25"/>
      <c r="O84" s="25"/>
      <c r="P84" s="25"/>
    </row>
    <row r="85" spans="1:16" s="15" customFormat="1" ht="14.25" customHeight="1">
      <c r="A85" s="116"/>
      <c r="H85" s="211"/>
      <c r="I85" s="29"/>
      <c r="J85" s="24"/>
      <c r="K85" s="29"/>
      <c r="L85" s="29"/>
      <c r="M85" s="24"/>
      <c r="N85" s="25"/>
      <c r="O85" s="25"/>
      <c r="P85" s="25"/>
    </row>
    <row r="86" spans="1:16" s="15" customFormat="1" ht="21" customHeight="1">
      <c r="A86" s="272" t="s">
        <v>84</v>
      </c>
      <c r="B86" s="272"/>
      <c r="C86" s="272"/>
      <c r="D86" s="272"/>
      <c r="E86" s="272"/>
      <c r="F86" s="272"/>
      <c r="G86" s="272"/>
      <c r="H86" s="272"/>
      <c r="I86" s="272"/>
      <c r="J86" s="272"/>
      <c r="K86" s="272"/>
      <c r="L86" s="272"/>
      <c r="M86" s="272"/>
      <c r="N86" s="272"/>
      <c r="O86" s="272"/>
      <c r="P86" s="272"/>
    </row>
    <row r="87" spans="1:16" s="15" customFormat="1" ht="21" customHeight="1">
      <c r="A87" s="273" t="s">
        <v>101</v>
      </c>
      <c r="B87" s="273"/>
      <c r="C87" s="273"/>
      <c r="D87" s="273"/>
      <c r="E87" s="273"/>
      <c r="F87" s="273"/>
      <c r="G87" s="273"/>
      <c r="H87" s="273"/>
      <c r="I87" s="273"/>
      <c r="J87" s="273"/>
      <c r="K87" s="273"/>
      <c r="L87" s="273"/>
      <c r="M87" s="273"/>
      <c r="N87" s="273"/>
      <c r="O87" s="273"/>
      <c r="P87" s="273"/>
    </row>
    <row r="88" spans="1:16" s="15" customFormat="1" ht="21" customHeight="1">
      <c r="A88" s="209"/>
      <c r="B88" s="209"/>
      <c r="C88" s="209"/>
      <c r="D88" s="209"/>
      <c r="E88" s="209"/>
      <c r="F88" s="209"/>
      <c r="G88" s="209"/>
      <c r="H88" s="209"/>
      <c r="I88" s="209"/>
      <c r="J88" s="209"/>
      <c r="K88" s="209"/>
      <c r="L88" s="209"/>
      <c r="M88" s="209"/>
      <c r="N88" s="209"/>
      <c r="O88" s="209"/>
      <c r="P88" s="209"/>
    </row>
    <row r="89" spans="1:16" s="15" customFormat="1" ht="21" customHeight="1">
      <c r="A89" s="116"/>
      <c r="H89" s="211"/>
      <c r="I89" s="29"/>
      <c r="J89" s="24"/>
      <c r="K89" s="29"/>
      <c r="L89" s="29"/>
      <c r="M89" s="24"/>
      <c r="N89" s="25"/>
      <c r="O89" s="25"/>
      <c r="P89" s="25"/>
    </row>
    <row r="90" spans="1:16" s="15" customFormat="1" ht="21.95" customHeight="1">
      <c r="A90" s="121" t="s">
        <v>83</v>
      </c>
      <c r="B90" s="121"/>
      <c r="C90" s="121"/>
      <c r="D90" s="121"/>
      <c r="E90" s="121"/>
      <c r="F90" s="121"/>
      <c r="G90" s="121"/>
      <c r="H90" s="125"/>
      <c r="I90" s="125"/>
      <c r="J90" s="126"/>
      <c r="K90" s="125"/>
      <c r="L90" s="125"/>
      <c r="M90" s="126"/>
      <c r="N90" s="18"/>
      <c r="O90" s="18"/>
      <c r="P90" s="18"/>
    </row>
    <row r="91" spans="1:16" s="105" customFormat="1" ht="21" customHeight="1">
      <c r="A91" s="104" t="s">
        <v>117</v>
      </c>
      <c r="H91" s="106"/>
      <c r="I91" s="106"/>
      <c r="J91" s="107"/>
      <c r="K91" s="106"/>
      <c r="L91" s="106"/>
      <c r="M91" s="107"/>
      <c r="N91" s="108"/>
      <c r="O91" s="108"/>
      <c r="P91" s="108"/>
    </row>
    <row r="92" spans="1:16" s="105" customFormat="1" ht="21" customHeight="1">
      <c r="A92" s="105" t="s">
        <v>129</v>
      </c>
      <c r="H92" s="106"/>
      <c r="I92" s="106"/>
      <c r="J92" s="107"/>
      <c r="K92" s="106"/>
      <c r="L92" s="106"/>
      <c r="M92" s="107"/>
      <c r="N92" s="108"/>
      <c r="O92" s="108"/>
      <c r="P92" s="108"/>
    </row>
    <row r="93" spans="1:16" s="105" customFormat="1" ht="21" customHeight="1">
      <c r="A93" s="109" t="s">
        <v>127</v>
      </c>
      <c r="B93" s="110"/>
      <c r="C93" s="110"/>
      <c r="D93" s="110"/>
      <c r="E93" s="110"/>
      <c r="F93" s="110"/>
      <c r="G93" s="110"/>
      <c r="H93" s="111"/>
      <c r="I93" s="111"/>
      <c r="J93" s="210"/>
      <c r="K93" s="111"/>
      <c r="L93" s="111"/>
      <c r="M93" s="210"/>
      <c r="N93" s="112"/>
      <c r="O93" s="112"/>
      <c r="P93" s="112"/>
    </row>
    <row r="94" spans="1:16" s="105" customFormat="1" ht="21" customHeight="1">
      <c r="H94" s="106"/>
      <c r="I94" s="106"/>
      <c r="J94" s="107"/>
      <c r="K94" s="106"/>
      <c r="L94" s="106"/>
      <c r="M94" s="107"/>
      <c r="N94" s="108"/>
      <c r="O94" s="108"/>
      <c r="P94" s="108"/>
    </row>
    <row r="95" spans="1:16" s="105" customFormat="1" ht="21" customHeight="1">
      <c r="H95" s="106"/>
      <c r="I95" s="106"/>
      <c r="J95" s="271" t="s">
        <v>44</v>
      </c>
      <c r="K95" s="271"/>
      <c r="L95" s="271"/>
      <c r="M95" s="113"/>
      <c r="N95" s="271" t="s">
        <v>71</v>
      </c>
      <c r="O95" s="271"/>
      <c r="P95" s="271"/>
    </row>
    <row r="96" spans="1:16" s="105" customFormat="1" ht="21" customHeight="1">
      <c r="H96" s="106"/>
      <c r="I96" s="106"/>
      <c r="J96" s="114" t="s">
        <v>128</v>
      </c>
      <c r="K96" s="115"/>
      <c r="L96" s="114" t="s">
        <v>104</v>
      </c>
      <c r="M96" s="114"/>
      <c r="N96" s="114" t="s">
        <v>128</v>
      </c>
      <c r="O96" s="115"/>
      <c r="P96" s="114" t="s">
        <v>104</v>
      </c>
    </row>
    <row r="97" spans="1:16" s="105" customFormat="1" ht="21" customHeight="1">
      <c r="H97" s="111" t="s">
        <v>1</v>
      </c>
      <c r="I97" s="106"/>
      <c r="J97" s="112" t="s">
        <v>2</v>
      </c>
      <c r="K97" s="106"/>
      <c r="L97" s="112" t="s">
        <v>2</v>
      </c>
      <c r="M97" s="108"/>
      <c r="N97" s="112" t="s">
        <v>2</v>
      </c>
      <c r="O97" s="106"/>
      <c r="P97" s="112" t="s">
        <v>2</v>
      </c>
    </row>
    <row r="98" spans="1:16" s="105" customFormat="1" ht="6" customHeight="1">
      <c r="H98" s="115"/>
      <c r="I98" s="106"/>
      <c r="J98" s="182"/>
      <c r="K98" s="106"/>
      <c r="L98" s="106"/>
      <c r="M98" s="107"/>
      <c r="N98" s="176"/>
      <c r="O98" s="108"/>
      <c r="P98" s="114"/>
    </row>
    <row r="99" spans="1:16" s="15" customFormat="1" ht="21" customHeight="1">
      <c r="A99" s="105" t="s">
        <v>130</v>
      </c>
      <c r="H99" s="29"/>
      <c r="I99" s="29"/>
      <c r="J99" s="181"/>
      <c r="K99" s="29"/>
      <c r="L99" s="29"/>
      <c r="M99" s="24"/>
      <c r="N99" s="177"/>
      <c r="O99" s="25"/>
      <c r="P99" s="25"/>
    </row>
    <row r="100" spans="1:16" s="15" customFormat="1" ht="6" customHeight="1">
      <c r="A100" s="105"/>
      <c r="H100" s="211"/>
      <c r="I100" s="29"/>
      <c r="J100" s="181"/>
      <c r="K100" s="29"/>
      <c r="L100" s="29"/>
      <c r="M100" s="24"/>
      <c r="N100" s="177"/>
      <c r="O100" s="25"/>
      <c r="P100" s="25"/>
    </row>
    <row r="101" spans="1:16" s="15" customFormat="1" ht="21" customHeight="1">
      <c r="A101" s="105" t="s">
        <v>70</v>
      </c>
      <c r="H101" s="211"/>
      <c r="I101" s="29"/>
      <c r="J101" s="181"/>
      <c r="K101" s="29"/>
      <c r="L101" s="29"/>
      <c r="M101" s="24"/>
      <c r="N101" s="177"/>
      <c r="O101" s="25"/>
      <c r="P101" s="25"/>
    </row>
    <row r="102" spans="1:16" s="15" customFormat="1" ht="6" customHeight="1">
      <c r="A102" s="105"/>
      <c r="H102" s="211"/>
      <c r="I102" s="29"/>
      <c r="J102" s="181"/>
      <c r="K102" s="29"/>
      <c r="L102" s="29"/>
      <c r="M102" s="24"/>
      <c r="N102" s="177"/>
      <c r="O102" s="25"/>
      <c r="P102" s="25"/>
    </row>
    <row r="103" spans="1:16" s="15" customFormat="1" ht="21" customHeight="1">
      <c r="A103" s="116" t="s">
        <v>12</v>
      </c>
      <c r="H103" s="211">
        <v>23</v>
      </c>
      <c r="I103" s="29"/>
      <c r="J103" s="181"/>
      <c r="K103" s="29"/>
      <c r="L103" s="29"/>
      <c r="M103" s="24"/>
      <c r="N103" s="179"/>
      <c r="O103" s="114"/>
      <c r="P103" s="27"/>
    </row>
    <row r="104" spans="1:16" s="15" customFormat="1" ht="21" customHeight="1">
      <c r="A104" s="116"/>
      <c r="B104" s="15" t="s">
        <v>18</v>
      </c>
      <c r="H104" s="211"/>
      <c r="I104" s="29"/>
      <c r="J104" s="181"/>
      <c r="K104" s="29"/>
      <c r="L104" s="29"/>
      <c r="M104" s="24"/>
      <c r="N104" s="185"/>
      <c r="O104" s="26"/>
      <c r="P104" s="26"/>
    </row>
    <row r="105" spans="1:16" s="15" customFormat="1" ht="21" customHeight="1">
      <c r="A105" s="116"/>
      <c r="C105" s="15" t="s">
        <v>96</v>
      </c>
      <c r="H105" s="211"/>
      <c r="I105" s="29"/>
      <c r="J105" s="181"/>
      <c r="K105" s="29"/>
      <c r="L105" s="29"/>
      <c r="M105" s="24"/>
      <c r="N105" s="184"/>
      <c r="O105" s="114"/>
      <c r="P105" s="127"/>
    </row>
    <row r="106" spans="1:16" s="15" customFormat="1" ht="21" customHeight="1" thickBot="1">
      <c r="A106" s="116"/>
      <c r="D106" s="15" t="s">
        <v>97</v>
      </c>
      <c r="H106" s="211"/>
      <c r="I106" s="29"/>
      <c r="J106" s="183">
        <v>80000000</v>
      </c>
      <c r="K106" s="29"/>
      <c r="L106" s="128">
        <v>80000000</v>
      </c>
      <c r="M106" s="29"/>
      <c r="N106" s="183">
        <v>80000000</v>
      </c>
      <c r="O106" s="24"/>
      <c r="P106" s="128">
        <v>80000000</v>
      </c>
    </row>
    <row r="107" spans="1:16" s="15" customFormat="1" ht="6" customHeight="1" thickTop="1">
      <c r="A107" s="116"/>
      <c r="H107" s="211"/>
      <c r="I107" s="29"/>
      <c r="J107" s="184"/>
      <c r="K107" s="114"/>
      <c r="L107" s="127"/>
      <c r="M107" s="114"/>
      <c r="N107" s="184"/>
      <c r="O107" s="24"/>
      <c r="P107" s="127"/>
    </row>
    <row r="108" spans="1:16" s="15" customFormat="1" ht="21" customHeight="1">
      <c r="A108" s="116"/>
      <c r="B108" s="15" t="s">
        <v>22</v>
      </c>
      <c r="H108" s="211"/>
      <c r="I108" s="29"/>
      <c r="J108" s="185"/>
      <c r="K108" s="26"/>
      <c r="L108" s="26"/>
      <c r="M108" s="26"/>
      <c r="N108" s="185"/>
      <c r="O108" s="24"/>
      <c r="P108" s="26"/>
    </row>
    <row r="109" spans="1:16" s="15" customFormat="1" ht="21" customHeight="1">
      <c r="A109" s="116"/>
      <c r="B109" s="116"/>
      <c r="C109" s="116" t="s">
        <v>96</v>
      </c>
      <c r="D109" s="116"/>
      <c r="E109" s="116"/>
      <c r="F109" s="116"/>
      <c r="G109" s="116"/>
      <c r="I109" s="29"/>
      <c r="J109" s="185"/>
      <c r="K109" s="26"/>
      <c r="L109" s="26"/>
      <c r="M109" s="26"/>
      <c r="N109" s="185"/>
      <c r="O109" s="24"/>
      <c r="P109" s="26"/>
    </row>
    <row r="110" spans="1:16" s="15" customFormat="1" ht="21" customHeight="1">
      <c r="A110" s="116"/>
      <c r="B110" s="116"/>
      <c r="C110" s="116"/>
      <c r="D110" s="116" t="s">
        <v>98</v>
      </c>
      <c r="E110" s="116"/>
      <c r="F110" s="116"/>
      <c r="G110" s="116"/>
      <c r="I110" s="29"/>
      <c r="J110" s="185"/>
      <c r="K110" s="26"/>
      <c r="L110" s="26"/>
      <c r="M110" s="26"/>
      <c r="N110" s="185"/>
      <c r="O110" s="24"/>
      <c r="P110" s="26"/>
    </row>
    <row r="111" spans="1:16" ht="21" customHeight="1">
      <c r="B111" s="15"/>
      <c r="C111" s="15" t="s">
        <v>163</v>
      </c>
      <c r="D111" s="15"/>
      <c r="E111" s="15"/>
      <c r="F111" s="15"/>
      <c r="G111" s="15"/>
      <c r="I111" s="29"/>
      <c r="J111" s="184"/>
      <c r="K111" s="114"/>
      <c r="L111" s="127"/>
      <c r="M111" s="114"/>
      <c r="N111" s="184"/>
      <c r="O111" s="24"/>
      <c r="P111" s="127"/>
    </row>
    <row r="112" spans="1:16" s="15" customFormat="1" ht="21" customHeight="1">
      <c r="A112" s="116"/>
      <c r="D112" s="15" t="s">
        <v>149</v>
      </c>
      <c r="H112" s="211"/>
      <c r="I112" s="29"/>
      <c r="J112" s="185">
        <v>80000000</v>
      </c>
      <c r="K112" s="29"/>
      <c r="L112" s="129">
        <v>60000000</v>
      </c>
      <c r="M112" s="29"/>
      <c r="N112" s="186">
        <v>80000000</v>
      </c>
      <c r="O112" s="24"/>
      <c r="P112" s="130">
        <v>60000000</v>
      </c>
    </row>
    <row r="113" spans="1:16" ht="21" customHeight="1">
      <c r="A113" s="116" t="s">
        <v>133</v>
      </c>
      <c r="H113" s="211">
        <v>23</v>
      </c>
      <c r="I113" s="29"/>
      <c r="J113" s="186">
        <v>409284207</v>
      </c>
      <c r="K113" s="29"/>
      <c r="L113" s="129" t="s">
        <v>148</v>
      </c>
      <c r="M113" s="29"/>
      <c r="N113" s="185">
        <v>409284207</v>
      </c>
      <c r="O113" s="24"/>
      <c r="P113" s="208" t="s">
        <v>148</v>
      </c>
    </row>
    <row r="114" spans="1:16" ht="21" customHeight="1">
      <c r="A114" s="116" t="s">
        <v>78</v>
      </c>
      <c r="B114" s="15"/>
      <c r="C114" s="15"/>
      <c r="D114" s="15"/>
      <c r="E114" s="15"/>
      <c r="F114" s="15"/>
      <c r="G114" s="15"/>
      <c r="H114" s="29"/>
      <c r="I114" s="29"/>
      <c r="J114" s="177"/>
      <c r="K114" s="25"/>
      <c r="L114" s="25"/>
      <c r="M114" s="25"/>
      <c r="N114" s="177"/>
      <c r="O114" s="24"/>
      <c r="P114" s="25"/>
    </row>
    <row r="115" spans="1:16" ht="21" customHeight="1">
      <c r="B115" s="15" t="s">
        <v>76</v>
      </c>
      <c r="C115" s="15"/>
      <c r="D115" s="15"/>
      <c r="E115" s="15"/>
      <c r="F115" s="15"/>
      <c r="G115" s="15"/>
      <c r="I115" s="29"/>
      <c r="J115" s="186">
        <v>-4003638</v>
      </c>
      <c r="K115" s="129"/>
      <c r="L115" s="129">
        <v>-4003638</v>
      </c>
      <c r="M115" s="129"/>
      <c r="N115" s="186">
        <v>0</v>
      </c>
      <c r="O115" s="24"/>
      <c r="P115" s="129">
        <v>0</v>
      </c>
    </row>
    <row r="116" spans="1:16" ht="21" customHeight="1">
      <c r="A116" s="116" t="s">
        <v>34</v>
      </c>
      <c r="B116" s="15"/>
      <c r="C116" s="15"/>
      <c r="D116" s="15"/>
      <c r="E116" s="15"/>
      <c r="F116" s="15"/>
      <c r="G116" s="15"/>
      <c r="H116" s="29"/>
      <c r="I116" s="29"/>
      <c r="J116" s="177"/>
      <c r="K116" s="25"/>
      <c r="L116" s="25"/>
      <c r="M116" s="25"/>
      <c r="N116" s="177"/>
      <c r="O116" s="24"/>
      <c r="P116" s="25"/>
    </row>
    <row r="117" spans="1:16" ht="6" customHeight="1">
      <c r="B117" s="15"/>
      <c r="C117" s="15"/>
      <c r="D117" s="15"/>
      <c r="E117" s="15"/>
      <c r="F117" s="15"/>
      <c r="G117" s="15"/>
      <c r="H117" s="29"/>
      <c r="I117" s="29"/>
      <c r="J117" s="177"/>
      <c r="K117" s="25"/>
      <c r="L117" s="25"/>
      <c r="M117" s="25"/>
      <c r="N117" s="177"/>
      <c r="O117" s="24"/>
      <c r="P117" s="25"/>
    </row>
    <row r="118" spans="1:16" s="15" customFormat="1" ht="21" customHeight="1">
      <c r="A118" s="105"/>
      <c r="B118" s="15" t="s">
        <v>45</v>
      </c>
      <c r="H118" s="29">
        <v>24</v>
      </c>
      <c r="I118" s="29"/>
      <c r="J118" s="177">
        <v>8000000</v>
      </c>
      <c r="K118" s="25"/>
      <c r="L118" s="25">
        <v>8000000</v>
      </c>
      <c r="M118" s="25"/>
      <c r="N118" s="177">
        <v>8000000</v>
      </c>
      <c r="O118" s="24"/>
      <c r="P118" s="25">
        <v>8000000</v>
      </c>
    </row>
    <row r="119" spans="1:16" s="15" customFormat="1" ht="21" customHeight="1">
      <c r="A119" s="105"/>
      <c r="B119" s="15" t="s">
        <v>46</v>
      </c>
      <c r="H119" s="29"/>
      <c r="I119" s="29"/>
      <c r="J119" s="178">
        <v>56510017</v>
      </c>
      <c r="K119" s="29"/>
      <c r="L119" s="18">
        <v>26563288</v>
      </c>
      <c r="M119" s="29"/>
      <c r="N119" s="178">
        <v>24238633</v>
      </c>
      <c r="O119" s="24"/>
      <c r="P119" s="18">
        <v>17195154</v>
      </c>
    </row>
    <row r="120" spans="1:16" s="15" customFormat="1" ht="6" customHeight="1">
      <c r="A120" s="116"/>
      <c r="E120" s="117"/>
      <c r="H120" s="29"/>
      <c r="I120" s="29"/>
      <c r="J120" s="177"/>
      <c r="K120" s="25"/>
      <c r="L120" s="25"/>
      <c r="M120" s="25"/>
      <c r="N120" s="177"/>
      <c r="O120" s="24"/>
      <c r="P120" s="25"/>
    </row>
    <row r="121" spans="1:16" s="15" customFormat="1" ht="21" customHeight="1">
      <c r="A121" s="116" t="s">
        <v>89</v>
      </c>
      <c r="H121" s="211"/>
      <c r="I121" s="29"/>
      <c r="J121" s="186">
        <f>SUM(J111:J119)</f>
        <v>549790586</v>
      </c>
      <c r="K121" s="114"/>
      <c r="L121" s="129">
        <f>SUM(L112:L119)</f>
        <v>90559650</v>
      </c>
      <c r="M121" s="114"/>
      <c r="N121" s="186">
        <f>SUM(N110:N119)</f>
        <v>521522840</v>
      </c>
      <c r="O121" s="24"/>
      <c r="P121" s="129">
        <f>SUM(P112:P119)</f>
        <v>85195154</v>
      </c>
    </row>
    <row r="122" spans="1:16" s="15" customFormat="1" ht="21" customHeight="1">
      <c r="A122" s="116" t="s">
        <v>61</v>
      </c>
      <c r="H122" s="29"/>
      <c r="I122" s="29"/>
      <c r="J122" s="187">
        <v>645</v>
      </c>
      <c r="K122" s="114"/>
      <c r="L122" s="131">
        <v>429</v>
      </c>
      <c r="M122" s="114"/>
      <c r="N122" s="187">
        <v>0</v>
      </c>
      <c r="O122" s="24"/>
      <c r="P122" s="131">
        <v>0</v>
      </c>
    </row>
    <row r="123" spans="1:16" ht="6" customHeight="1">
      <c r="B123" s="15"/>
      <c r="C123" s="15"/>
      <c r="D123" s="15"/>
      <c r="E123" s="117"/>
      <c r="F123" s="15"/>
      <c r="G123" s="15"/>
      <c r="H123" s="29"/>
      <c r="I123" s="29"/>
      <c r="J123" s="177"/>
      <c r="K123" s="25"/>
      <c r="L123" s="25"/>
      <c r="M123" s="25"/>
      <c r="N123" s="177"/>
      <c r="O123" s="24"/>
      <c r="P123" s="25"/>
    </row>
    <row r="124" spans="1:16" ht="21" customHeight="1">
      <c r="A124" s="105" t="s">
        <v>73</v>
      </c>
      <c r="B124" s="15"/>
      <c r="C124" s="15"/>
      <c r="D124" s="15"/>
      <c r="E124" s="15"/>
      <c r="F124" s="15"/>
      <c r="G124" s="15"/>
      <c r="H124" s="29"/>
      <c r="I124" s="29"/>
      <c r="J124" s="178">
        <f>SUM(J121:J122)</f>
        <v>549791231</v>
      </c>
      <c r="K124" s="25"/>
      <c r="L124" s="18">
        <f>SUM(L121:L122)</f>
        <v>90560079</v>
      </c>
      <c r="M124" s="25"/>
      <c r="N124" s="178">
        <f>SUM(N121:N122)</f>
        <v>521522840</v>
      </c>
      <c r="O124" s="24"/>
      <c r="P124" s="18">
        <f>SUM(P121:P122)</f>
        <v>85195154</v>
      </c>
    </row>
    <row r="125" spans="1:16" ht="6" customHeight="1">
      <c r="B125" s="15"/>
      <c r="C125" s="15"/>
      <c r="D125" s="15"/>
      <c r="E125" s="117"/>
      <c r="F125" s="15"/>
      <c r="G125" s="15"/>
      <c r="H125" s="29"/>
      <c r="I125" s="29"/>
      <c r="J125" s="177"/>
      <c r="K125" s="25"/>
      <c r="L125" s="25"/>
      <c r="M125" s="25"/>
      <c r="N125" s="177"/>
      <c r="O125" s="24"/>
      <c r="P125" s="25"/>
    </row>
    <row r="126" spans="1:16" ht="21" customHeight="1" thickBot="1">
      <c r="A126" s="105" t="s">
        <v>74</v>
      </c>
      <c r="B126" s="15"/>
      <c r="C126" s="15"/>
      <c r="D126" s="15"/>
      <c r="E126" s="15"/>
      <c r="F126" s="15"/>
      <c r="G126" s="15"/>
      <c r="H126" s="29"/>
      <c r="I126" s="29"/>
      <c r="J126" s="180">
        <f>+J124+J75</f>
        <v>649617010.22000003</v>
      </c>
      <c r="K126" s="25"/>
      <c r="L126" s="173">
        <f>+L124+L75</f>
        <v>183216265</v>
      </c>
      <c r="M126" s="25"/>
      <c r="N126" s="180">
        <f>+N124+N75</f>
        <v>581926295</v>
      </c>
      <c r="O126" s="24"/>
      <c r="P126" s="173">
        <f>+P124+P75</f>
        <v>152712412</v>
      </c>
    </row>
    <row r="127" spans="1:16" ht="21" customHeight="1" thickTop="1">
      <c r="A127" s="105"/>
      <c r="B127" s="15"/>
      <c r="C127" s="15"/>
      <c r="D127" s="15"/>
      <c r="E127" s="15"/>
      <c r="F127" s="15"/>
      <c r="G127" s="15"/>
      <c r="H127" s="29"/>
      <c r="I127" s="29"/>
      <c r="J127" s="25"/>
      <c r="K127" s="132"/>
      <c r="L127" s="118"/>
      <c r="M127" s="25"/>
      <c r="N127" s="25"/>
      <c r="O127" s="25"/>
      <c r="P127" s="25"/>
    </row>
    <row r="128" spans="1:16" ht="21" customHeight="1">
      <c r="A128" s="105"/>
      <c r="B128" s="15"/>
      <c r="C128" s="15"/>
      <c r="D128" s="15"/>
      <c r="E128" s="15"/>
      <c r="F128" s="15"/>
      <c r="G128" s="15"/>
      <c r="H128" s="29"/>
      <c r="I128" s="29"/>
      <c r="J128" s="25"/>
      <c r="K128" s="132"/>
      <c r="L128" s="118"/>
      <c r="M128" s="25"/>
      <c r="N128" s="25"/>
      <c r="O128" s="25"/>
      <c r="P128" s="25"/>
    </row>
    <row r="129" spans="1:16" ht="21" customHeight="1">
      <c r="A129" s="105"/>
      <c r="B129" s="15"/>
      <c r="C129" s="15"/>
      <c r="D129" s="15"/>
      <c r="E129" s="15"/>
      <c r="F129" s="15"/>
      <c r="G129" s="15"/>
      <c r="H129" s="29"/>
      <c r="I129" s="29"/>
      <c r="J129" s="25"/>
      <c r="K129" s="132"/>
      <c r="L129" s="118"/>
      <c r="M129" s="25"/>
      <c r="N129" s="25"/>
      <c r="O129" s="25"/>
      <c r="P129" s="25"/>
    </row>
    <row r="130" spans="1:16" ht="6.75" customHeight="1">
      <c r="A130" s="105"/>
      <c r="B130" s="15"/>
      <c r="C130" s="15"/>
      <c r="D130" s="15"/>
      <c r="E130" s="15"/>
      <c r="F130" s="15"/>
      <c r="G130" s="15"/>
      <c r="H130" s="29"/>
      <c r="I130" s="29"/>
      <c r="J130" s="25"/>
      <c r="K130" s="132"/>
      <c r="L130" s="118"/>
      <c r="M130" s="25"/>
      <c r="N130" s="25"/>
      <c r="O130" s="25"/>
      <c r="P130" s="25"/>
    </row>
    <row r="131" spans="1:16" s="15" customFormat="1" ht="21" customHeight="1">
      <c r="A131" s="272" t="s">
        <v>84</v>
      </c>
      <c r="B131" s="272"/>
      <c r="C131" s="272"/>
      <c r="D131" s="272"/>
      <c r="E131" s="272"/>
      <c r="F131" s="272"/>
      <c r="G131" s="272"/>
      <c r="H131" s="272"/>
      <c r="I131" s="272"/>
      <c r="J131" s="272"/>
      <c r="K131" s="272"/>
      <c r="L131" s="272"/>
      <c r="M131" s="272"/>
      <c r="N131" s="272"/>
      <c r="O131" s="272"/>
      <c r="P131" s="272"/>
    </row>
    <row r="132" spans="1:16" s="15" customFormat="1" ht="21" customHeight="1">
      <c r="A132" s="273" t="s">
        <v>101</v>
      </c>
      <c r="B132" s="273"/>
      <c r="C132" s="273"/>
      <c r="D132" s="273"/>
      <c r="E132" s="273"/>
      <c r="F132" s="273"/>
      <c r="G132" s="273"/>
      <c r="H132" s="273"/>
      <c r="I132" s="273"/>
      <c r="J132" s="273"/>
      <c r="K132" s="273"/>
      <c r="L132" s="273"/>
      <c r="M132" s="273"/>
      <c r="N132" s="273"/>
      <c r="O132" s="273"/>
      <c r="P132" s="273"/>
    </row>
    <row r="133" spans="1:16" ht="21" customHeight="1">
      <c r="A133" s="209"/>
      <c r="B133" s="209"/>
      <c r="C133" s="209"/>
      <c r="D133" s="209"/>
      <c r="E133" s="209"/>
      <c r="F133" s="209"/>
      <c r="G133" s="209"/>
      <c r="H133" s="209"/>
      <c r="I133" s="209"/>
      <c r="J133" s="209"/>
      <c r="K133" s="209"/>
      <c r="L133" s="209"/>
      <c r="M133" s="209"/>
      <c r="N133" s="209"/>
      <c r="O133" s="209"/>
      <c r="P133" s="209"/>
    </row>
    <row r="134" spans="1:16" ht="21" customHeight="1">
      <c r="A134" s="209"/>
      <c r="B134" s="209"/>
      <c r="C134" s="209"/>
      <c r="D134" s="209"/>
      <c r="E134" s="209"/>
      <c r="F134" s="209"/>
      <c r="G134" s="209"/>
      <c r="H134" s="209"/>
      <c r="I134" s="209"/>
      <c r="J134" s="209"/>
      <c r="K134" s="209"/>
      <c r="L134" s="209"/>
      <c r="M134" s="209"/>
      <c r="N134" s="209"/>
      <c r="O134" s="209"/>
      <c r="P134" s="209"/>
    </row>
    <row r="135" spans="1:16" ht="21.95" customHeight="1">
      <c r="A135" s="121" t="s">
        <v>83</v>
      </c>
      <c r="B135" s="121"/>
      <c r="C135" s="121"/>
      <c r="D135" s="121"/>
      <c r="E135" s="121"/>
      <c r="F135" s="121"/>
      <c r="G135" s="121"/>
      <c r="H135" s="121"/>
      <c r="I135" s="121"/>
      <c r="J135" s="122"/>
      <c r="K135" s="121"/>
      <c r="L135" s="121"/>
      <c r="M135" s="122"/>
      <c r="N135" s="122"/>
      <c r="O135" s="122"/>
      <c r="P135" s="122"/>
    </row>
  </sheetData>
  <mergeCells count="13">
    <mergeCell ref="A132:P132"/>
    <mergeCell ref="A131:P131"/>
    <mergeCell ref="J95:L95"/>
    <mergeCell ref="N95:P95"/>
    <mergeCell ref="J51:L51"/>
    <mergeCell ref="N51:P51"/>
    <mergeCell ref="A87:P87"/>
    <mergeCell ref="J5:L5"/>
    <mergeCell ref="N5:P5"/>
    <mergeCell ref="A42:P42"/>
    <mergeCell ref="A43:P43"/>
    <mergeCell ref="A86:P86"/>
    <mergeCell ref="A39:P39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6383" man="1"/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P44"/>
  <sheetViews>
    <sheetView topLeftCell="A40" zoomScaleNormal="100" zoomScaleSheetLayoutView="100" workbookViewId="0">
      <selection activeCell="I51" sqref="I51"/>
    </sheetView>
  </sheetViews>
  <sheetFormatPr defaultColWidth="9.140625" defaultRowHeight="18.95" customHeight="1"/>
  <cols>
    <col min="1" max="4" width="1.42578125" style="139" customWidth="1"/>
    <col min="5" max="6" width="1.85546875" style="139" customWidth="1"/>
    <col min="7" max="7" width="27.140625" style="139" customWidth="1"/>
    <col min="8" max="8" width="7.7109375" style="151" customWidth="1"/>
    <col min="9" max="9" width="0.7109375" style="151" customWidth="1"/>
    <col min="10" max="10" width="12.7109375" style="157" customWidth="1"/>
    <col min="11" max="11" width="0.7109375" style="157" customWidth="1"/>
    <col min="12" max="12" width="12.7109375" style="157" customWidth="1"/>
    <col min="13" max="13" width="0.7109375" style="157" customWidth="1"/>
    <col min="14" max="14" width="12.7109375" style="159" customWidth="1"/>
    <col min="15" max="15" width="0.7109375" style="172" customWidth="1"/>
    <col min="16" max="16" width="12.7109375" style="159" customWidth="1"/>
    <col min="17" max="16384" width="9.140625" style="139"/>
  </cols>
  <sheetData>
    <row r="1" spans="1:16" ht="21" customHeight="1">
      <c r="A1" s="104" t="s">
        <v>117</v>
      </c>
      <c r="B1" s="134"/>
      <c r="C1" s="134"/>
      <c r="D1" s="134"/>
      <c r="E1" s="134"/>
      <c r="F1" s="134"/>
      <c r="G1" s="134"/>
      <c r="H1" s="135"/>
      <c r="I1" s="135"/>
      <c r="J1" s="136"/>
      <c r="K1" s="136"/>
      <c r="L1" s="136"/>
      <c r="M1" s="136"/>
      <c r="N1" s="137"/>
      <c r="O1" s="138"/>
      <c r="P1" s="137"/>
    </row>
    <row r="2" spans="1:16" ht="21" customHeight="1">
      <c r="A2" s="140" t="s">
        <v>37</v>
      </c>
      <c r="B2" s="134"/>
      <c r="C2" s="134"/>
      <c r="D2" s="134"/>
      <c r="E2" s="134"/>
      <c r="F2" s="134"/>
      <c r="G2" s="134"/>
      <c r="H2" s="135"/>
      <c r="I2" s="135"/>
      <c r="J2" s="136"/>
      <c r="K2" s="136"/>
      <c r="L2" s="136"/>
      <c r="M2" s="136"/>
      <c r="N2" s="137"/>
      <c r="O2" s="138"/>
      <c r="P2" s="137"/>
    </row>
    <row r="3" spans="1:16" ht="21" customHeight="1">
      <c r="A3" s="141" t="s">
        <v>131</v>
      </c>
      <c r="B3" s="142"/>
      <c r="C3" s="142"/>
      <c r="D3" s="142"/>
      <c r="E3" s="142"/>
      <c r="F3" s="142"/>
      <c r="G3" s="142"/>
      <c r="H3" s="143"/>
      <c r="I3" s="143"/>
      <c r="J3" s="144"/>
      <c r="K3" s="144"/>
      <c r="L3" s="144"/>
      <c r="M3" s="144"/>
      <c r="N3" s="145"/>
      <c r="O3" s="146"/>
      <c r="P3" s="145"/>
    </row>
    <row r="4" spans="1:16" ht="21" customHeight="1">
      <c r="A4" s="134"/>
      <c r="B4" s="134"/>
      <c r="C4" s="134"/>
      <c r="D4" s="134"/>
      <c r="E4" s="134"/>
      <c r="F4" s="134"/>
      <c r="G4" s="134"/>
      <c r="H4" s="135"/>
      <c r="I4" s="135"/>
      <c r="J4" s="136"/>
      <c r="K4" s="136"/>
      <c r="L4" s="136"/>
      <c r="M4" s="136"/>
      <c r="N4" s="137"/>
      <c r="O4" s="138"/>
      <c r="P4" s="137"/>
    </row>
    <row r="5" spans="1:16" ht="21" customHeight="1">
      <c r="A5" s="105"/>
      <c r="B5" s="105"/>
      <c r="C5" s="105"/>
      <c r="D5" s="105"/>
      <c r="E5" s="105"/>
      <c r="F5" s="105"/>
      <c r="G5" s="105"/>
      <c r="H5" s="106"/>
      <c r="I5" s="106"/>
      <c r="J5" s="271" t="s">
        <v>44</v>
      </c>
      <c r="K5" s="271"/>
      <c r="L5" s="271"/>
      <c r="M5" s="113"/>
      <c r="N5" s="271" t="s">
        <v>71</v>
      </c>
      <c r="O5" s="271"/>
      <c r="P5" s="271"/>
    </row>
    <row r="6" spans="1:16" ht="21" customHeight="1">
      <c r="A6" s="134"/>
      <c r="B6" s="134"/>
      <c r="C6" s="134"/>
      <c r="D6" s="134"/>
      <c r="E6" s="134"/>
      <c r="F6" s="134"/>
      <c r="G6" s="134"/>
      <c r="H6" s="139"/>
      <c r="I6" s="135"/>
      <c r="J6" s="114" t="s">
        <v>128</v>
      </c>
      <c r="K6" s="113"/>
      <c r="L6" s="114" t="s">
        <v>104</v>
      </c>
      <c r="M6" s="113"/>
      <c r="N6" s="114" t="s">
        <v>128</v>
      </c>
      <c r="O6" s="113"/>
      <c r="P6" s="114" t="s">
        <v>104</v>
      </c>
    </row>
    <row r="7" spans="1:16" ht="21" customHeight="1">
      <c r="A7" s="134"/>
      <c r="B7" s="134"/>
      <c r="C7" s="134"/>
      <c r="D7" s="134"/>
      <c r="E7" s="134"/>
      <c r="F7" s="134"/>
      <c r="G7" s="134"/>
      <c r="H7" s="143" t="s">
        <v>1</v>
      </c>
      <c r="I7" s="135"/>
      <c r="J7" s="145" t="s">
        <v>2</v>
      </c>
      <c r="K7" s="136"/>
      <c r="L7" s="145" t="s">
        <v>2</v>
      </c>
      <c r="M7" s="147"/>
      <c r="N7" s="145" t="s">
        <v>2</v>
      </c>
      <c r="O7" s="147"/>
      <c r="P7" s="145" t="s">
        <v>2</v>
      </c>
    </row>
    <row r="8" spans="1:16" ht="6" customHeight="1">
      <c r="A8" s="134"/>
      <c r="B8" s="134"/>
      <c r="C8" s="134"/>
      <c r="D8" s="134"/>
      <c r="E8" s="134"/>
      <c r="F8" s="134"/>
      <c r="G8" s="134"/>
      <c r="H8" s="148"/>
      <c r="I8" s="135"/>
      <c r="J8" s="188"/>
      <c r="K8" s="136"/>
      <c r="L8" s="136"/>
      <c r="M8" s="136"/>
      <c r="N8" s="199"/>
      <c r="O8" s="149"/>
      <c r="P8" s="147"/>
    </row>
    <row r="9" spans="1:16" ht="21" customHeight="1">
      <c r="A9" s="139" t="s">
        <v>47</v>
      </c>
      <c r="B9" s="150"/>
      <c r="C9" s="150"/>
      <c r="D9" s="150"/>
      <c r="E9" s="150"/>
      <c r="F9" s="150"/>
      <c r="G9" s="150"/>
      <c r="I9" s="152"/>
      <c r="J9" s="189">
        <v>514999912</v>
      </c>
      <c r="K9" s="154"/>
      <c r="L9" s="153">
        <v>345526607</v>
      </c>
      <c r="M9" s="154"/>
      <c r="N9" s="189">
        <v>275898548</v>
      </c>
      <c r="O9" s="155"/>
      <c r="P9" s="153">
        <v>273427410</v>
      </c>
    </row>
    <row r="10" spans="1:16" ht="21" customHeight="1">
      <c r="A10" s="139" t="s">
        <v>62</v>
      </c>
      <c r="B10" s="150"/>
      <c r="C10" s="150"/>
      <c r="D10" s="150"/>
      <c r="E10" s="150"/>
      <c r="F10" s="150"/>
      <c r="G10" s="150"/>
      <c r="I10" s="152"/>
      <c r="J10" s="190">
        <v>-355369379</v>
      </c>
      <c r="L10" s="156">
        <v>-228285470</v>
      </c>
      <c r="N10" s="190">
        <v>-201563641</v>
      </c>
      <c r="O10" s="154"/>
      <c r="P10" s="156">
        <v>-181885291</v>
      </c>
    </row>
    <row r="11" spans="1:16" ht="6" customHeight="1">
      <c r="B11" s="150"/>
      <c r="C11" s="150"/>
      <c r="D11" s="150"/>
      <c r="E11" s="150"/>
      <c r="F11" s="150"/>
      <c r="G11" s="150"/>
      <c r="I11" s="152"/>
      <c r="J11" s="189"/>
      <c r="K11" s="154"/>
      <c r="L11" s="153"/>
      <c r="M11" s="154"/>
      <c r="N11" s="189"/>
      <c r="O11" s="155"/>
      <c r="P11" s="153"/>
    </row>
    <row r="12" spans="1:16" ht="21" customHeight="1">
      <c r="A12" s="134" t="s">
        <v>23</v>
      </c>
      <c r="B12" s="134"/>
      <c r="C12" s="134"/>
      <c r="D12" s="134"/>
      <c r="E12" s="134"/>
      <c r="F12" s="134"/>
      <c r="G12" s="134"/>
      <c r="H12" s="148"/>
      <c r="I12" s="135"/>
      <c r="J12" s="189">
        <f>SUM(J9:J10)</f>
        <v>159630533</v>
      </c>
      <c r="K12" s="136"/>
      <c r="L12" s="153">
        <f>SUM(L9:L10)</f>
        <v>117241137</v>
      </c>
      <c r="M12" s="136"/>
      <c r="N12" s="189">
        <f>SUM(N9:N10)</f>
        <v>74334907</v>
      </c>
      <c r="O12" s="136"/>
      <c r="P12" s="153">
        <f>SUM(P9:P10)</f>
        <v>91542119</v>
      </c>
    </row>
    <row r="13" spans="1:16" ht="21" customHeight="1">
      <c r="A13" s="139" t="s">
        <v>85</v>
      </c>
      <c r="B13" s="134"/>
      <c r="C13" s="134"/>
      <c r="D13" s="134"/>
      <c r="E13" s="134"/>
      <c r="F13" s="134"/>
      <c r="G13" s="134"/>
      <c r="H13" s="152">
        <v>31</v>
      </c>
      <c r="I13" s="135"/>
      <c r="J13" s="189">
        <v>0</v>
      </c>
      <c r="K13" s="136"/>
      <c r="L13" s="153">
        <v>0</v>
      </c>
      <c r="M13" s="136"/>
      <c r="N13" s="189">
        <v>41349369</v>
      </c>
      <c r="O13" s="136"/>
      <c r="P13" s="153">
        <v>9999900</v>
      </c>
    </row>
    <row r="14" spans="1:16" ht="21" customHeight="1">
      <c r="A14" s="139" t="s">
        <v>13</v>
      </c>
      <c r="B14" s="140"/>
      <c r="C14" s="150"/>
      <c r="D14" s="150"/>
      <c r="E14" s="150"/>
      <c r="F14" s="150"/>
      <c r="G14" s="150"/>
      <c r="H14" s="151">
        <v>26</v>
      </c>
      <c r="I14" s="152"/>
      <c r="J14" s="191">
        <v>690042</v>
      </c>
      <c r="L14" s="31">
        <v>102905</v>
      </c>
      <c r="N14" s="191">
        <v>2772252</v>
      </c>
      <c r="O14" s="154"/>
      <c r="P14" s="31">
        <v>1861544</v>
      </c>
    </row>
    <row r="15" spans="1:16" ht="21" customHeight="1">
      <c r="A15" s="158" t="s">
        <v>123</v>
      </c>
      <c r="B15" s="150"/>
      <c r="C15" s="150"/>
      <c r="D15" s="150"/>
      <c r="E15" s="150"/>
      <c r="F15" s="150"/>
      <c r="G15" s="150"/>
      <c r="I15" s="152"/>
      <c r="J15" s="189">
        <v>-6829745</v>
      </c>
      <c r="L15" s="153">
        <v>-4591654</v>
      </c>
      <c r="N15" s="189">
        <v>-6693503</v>
      </c>
      <c r="O15" s="154"/>
      <c r="P15" s="153">
        <v>-4298062</v>
      </c>
    </row>
    <row r="16" spans="1:16" ht="21" customHeight="1">
      <c r="A16" s="158" t="s">
        <v>19</v>
      </c>
      <c r="B16" s="150"/>
      <c r="C16" s="150"/>
      <c r="D16" s="150"/>
      <c r="E16" s="150"/>
      <c r="F16" s="150"/>
      <c r="G16" s="150"/>
      <c r="I16" s="152"/>
      <c r="J16" s="189">
        <v>-39917765</v>
      </c>
      <c r="L16" s="153">
        <v>-26208412</v>
      </c>
      <c r="N16" s="189">
        <v>-26856819</v>
      </c>
      <c r="O16" s="154"/>
      <c r="P16" s="153">
        <v>-24212084</v>
      </c>
    </row>
    <row r="17" spans="1:16" ht="21" customHeight="1">
      <c r="A17" s="139" t="s">
        <v>134</v>
      </c>
      <c r="B17" s="140"/>
      <c r="C17" s="150"/>
      <c r="D17" s="150"/>
      <c r="E17" s="150"/>
      <c r="F17" s="150"/>
      <c r="G17" s="150"/>
      <c r="H17" s="151">
        <v>15</v>
      </c>
      <c r="I17" s="152"/>
      <c r="J17" s="191">
        <v>129857</v>
      </c>
      <c r="K17" s="154"/>
      <c r="L17" s="31">
        <v>88472</v>
      </c>
      <c r="M17" s="154"/>
      <c r="N17" s="191">
        <v>0</v>
      </c>
      <c r="O17" s="154"/>
      <c r="P17" s="31">
        <v>0</v>
      </c>
    </row>
    <row r="18" spans="1:16" ht="21" customHeight="1">
      <c r="A18" s="139" t="s">
        <v>24</v>
      </c>
      <c r="B18" s="140"/>
      <c r="C18" s="140"/>
      <c r="D18" s="150"/>
      <c r="E18" s="150"/>
      <c r="F18" s="150"/>
      <c r="G18" s="150"/>
      <c r="H18" s="151">
        <v>27</v>
      </c>
      <c r="I18" s="152"/>
      <c r="J18" s="190">
        <v>-338795</v>
      </c>
      <c r="L18" s="156">
        <v>-264660</v>
      </c>
      <c r="N18" s="190">
        <v>-338795</v>
      </c>
      <c r="O18" s="154"/>
      <c r="P18" s="156">
        <v>-264660</v>
      </c>
    </row>
    <row r="19" spans="1:16" ht="6" customHeight="1">
      <c r="B19" s="150"/>
      <c r="C19" s="150"/>
      <c r="D19" s="150"/>
      <c r="E19" s="150"/>
      <c r="F19" s="150"/>
      <c r="G19" s="150"/>
      <c r="H19" s="148"/>
      <c r="I19" s="152"/>
      <c r="J19" s="191"/>
      <c r="K19" s="154"/>
      <c r="L19" s="31"/>
      <c r="M19" s="154"/>
      <c r="N19" s="191"/>
      <c r="O19" s="154"/>
      <c r="P19" s="31"/>
    </row>
    <row r="20" spans="1:16" ht="21" customHeight="1">
      <c r="A20" s="134" t="s">
        <v>50</v>
      </c>
      <c r="B20" s="150"/>
      <c r="C20" s="150"/>
      <c r="D20" s="150"/>
      <c r="E20" s="150"/>
      <c r="F20" s="150"/>
      <c r="G20" s="150"/>
      <c r="I20" s="152"/>
      <c r="J20" s="192">
        <f>SUM(J12:J18)</f>
        <v>113364127</v>
      </c>
      <c r="K20" s="154"/>
      <c r="L20" s="159">
        <f>SUM(L12:L18)</f>
        <v>86367788</v>
      </c>
      <c r="M20" s="154"/>
      <c r="N20" s="192">
        <f>SUM(N12:N18)</f>
        <v>84567411</v>
      </c>
      <c r="O20" s="154"/>
      <c r="P20" s="159">
        <f>SUM(P12:P18)</f>
        <v>74628757</v>
      </c>
    </row>
    <row r="21" spans="1:16" ht="21" customHeight="1">
      <c r="A21" s="139" t="s">
        <v>79</v>
      </c>
      <c r="B21" s="150"/>
      <c r="C21" s="150"/>
      <c r="D21" s="150"/>
      <c r="E21" s="150"/>
      <c r="F21" s="150"/>
      <c r="G21" s="158"/>
      <c r="H21" s="151">
        <v>29</v>
      </c>
      <c r="I21" s="152"/>
      <c r="J21" s="193">
        <v>-14616601</v>
      </c>
      <c r="L21" s="160">
        <v>-14002368</v>
      </c>
      <c r="N21" s="193">
        <v>-8723982</v>
      </c>
      <c r="O21" s="154"/>
      <c r="P21" s="160">
        <v>-12998851</v>
      </c>
    </row>
    <row r="22" spans="1:16" ht="6" customHeight="1">
      <c r="A22" s="150"/>
      <c r="B22" s="140"/>
      <c r="C22" s="150"/>
      <c r="D22" s="150"/>
      <c r="E22" s="150"/>
      <c r="F22" s="150"/>
      <c r="G22" s="150"/>
      <c r="H22" s="152"/>
      <c r="I22" s="152"/>
      <c r="J22" s="189"/>
      <c r="K22" s="154"/>
      <c r="L22" s="153"/>
      <c r="M22" s="154"/>
      <c r="N22" s="189"/>
      <c r="O22" s="154"/>
      <c r="P22" s="153"/>
    </row>
    <row r="23" spans="1:16" ht="21" customHeight="1" thickBot="1">
      <c r="A23" s="134" t="s">
        <v>63</v>
      </c>
      <c r="B23" s="140"/>
      <c r="C23" s="150"/>
      <c r="D23" s="150"/>
      <c r="E23" s="150"/>
      <c r="F23" s="150"/>
      <c r="G23" s="150"/>
      <c r="I23" s="152"/>
      <c r="J23" s="194">
        <f>SUM(J20:J21)</f>
        <v>98747526</v>
      </c>
      <c r="K23" s="154"/>
      <c r="L23" s="161">
        <f>SUM(L20:L21)</f>
        <v>72365420</v>
      </c>
      <c r="M23" s="154"/>
      <c r="N23" s="194">
        <f>SUM(N20:N21)</f>
        <v>75843429</v>
      </c>
      <c r="O23" s="154"/>
      <c r="P23" s="161">
        <f>SUM(P20:P21)</f>
        <v>61629906</v>
      </c>
    </row>
    <row r="24" spans="1:16" ht="6" customHeight="1" thickTop="1">
      <c r="B24" s="150"/>
      <c r="C24" s="150"/>
      <c r="D24" s="150"/>
      <c r="E24" s="150"/>
      <c r="F24" s="150"/>
      <c r="G24" s="150"/>
      <c r="H24" s="152"/>
      <c r="I24" s="152"/>
      <c r="J24" s="191"/>
      <c r="K24" s="154"/>
      <c r="L24" s="31"/>
      <c r="M24" s="154"/>
      <c r="N24" s="191"/>
      <c r="O24" s="154"/>
      <c r="P24" s="31"/>
    </row>
    <row r="25" spans="1:16" ht="21" customHeight="1" thickBot="1">
      <c r="A25" s="134" t="s">
        <v>39</v>
      </c>
      <c r="B25" s="140"/>
      <c r="C25" s="150"/>
      <c r="D25" s="150"/>
      <c r="E25" s="150"/>
      <c r="F25" s="150"/>
      <c r="G25" s="150"/>
      <c r="I25" s="152"/>
      <c r="J25" s="194">
        <f>J23</f>
        <v>98747526</v>
      </c>
      <c r="K25" s="154"/>
      <c r="L25" s="161">
        <f>L23</f>
        <v>72365420</v>
      </c>
      <c r="M25" s="154"/>
      <c r="N25" s="194">
        <f>N23</f>
        <v>75843429</v>
      </c>
      <c r="O25" s="154"/>
      <c r="P25" s="161">
        <f>P23</f>
        <v>61629906</v>
      </c>
    </row>
    <row r="26" spans="1:16" ht="6" customHeight="1" thickTop="1">
      <c r="B26" s="150"/>
      <c r="C26" s="150"/>
      <c r="D26" s="150"/>
      <c r="E26" s="150"/>
      <c r="F26" s="150"/>
      <c r="G26" s="150"/>
      <c r="H26" s="152"/>
      <c r="I26" s="152"/>
      <c r="J26" s="191"/>
      <c r="K26" s="154"/>
      <c r="L26" s="31"/>
      <c r="M26" s="154"/>
      <c r="N26" s="191"/>
      <c r="O26" s="154"/>
      <c r="P26" s="31"/>
    </row>
    <row r="27" spans="1:16" ht="21" customHeight="1">
      <c r="A27" s="134" t="s">
        <v>150</v>
      </c>
      <c r="B27" s="150"/>
      <c r="C27" s="150"/>
      <c r="D27" s="150"/>
      <c r="E27" s="150"/>
      <c r="F27" s="150"/>
      <c r="G27" s="150"/>
      <c r="H27" s="152"/>
      <c r="I27" s="152"/>
      <c r="J27" s="195"/>
      <c r="K27" s="154"/>
      <c r="L27" s="162"/>
      <c r="M27" s="154"/>
      <c r="N27" s="195"/>
      <c r="O27" s="154"/>
      <c r="P27" s="162"/>
    </row>
    <row r="28" spans="1:16" ht="21" customHeight="1">
      <c r="A28" s="139" t="s">
        <v>90</v>
      </c>
      <c r="B28" s="150"/>
      <c r="C28" s="150"/>
      <c r="D28" s="150"/>
      <c r="E28" s="150"/>
      <c r="F28" s="150"/>
      <c r="G28" s="150"/>
      <c r="H28" s="152"/>
      <c r="I28" s="152"/>
      <c r="J28" s="195">
        <v>98746679</v>
      </c>
      <c r="K28" s="154"/>
      <c r="L28" s="162">
        <v>72365133</v>
      </c>
      <c r="M28" s="154"/>
      <c r="N28" s="195">
        <v>75843429</v>
      </c>
      <c r="O28" s="154"/>
      <c r="P28" s="162">
        <v>61629906</v>
      </c>
    </row>
    <row r="29" spans="1:16" ht="21" customHeight="1">
      <c r="A29" s="139" t="s">
        <v>54</v>
      </c>
      <c r="B29" s="150"/>
      <c r="C29" s="150"/>
      <c r="D29" s="150"/>
      <c r="E29" s="150"/>
      <c r="F29" s="150"/>
      <c r="G29" s="150"/>
      <c r="H29" s="152"/>
      <c r="I29" s="152"/>
      <c r="J29" s="196">
        <v>847</v>
      </c>
      <c r="K29" s="154"/>
      <c r="L29" s="32">
        <v>287</v>
      </c>
      <c r="M29" s="154"/>
      <c r="N29" s="196">
        <v>0</v>
      </c>
      <c r="O29" s="154"/>
      <c r="P29" s="32">
        <v>0</v>
      </c>
    </row>
    <row r="30" spans="1:16" ht="6" customHeight="1">
      <c r="A30" s="150"/>
      <c r="B30" s="140"/>
      <c r="C30" s="150"/>
      <c r="D30" s="150"/>
      <c r="E30" s="150"/>
      <c r="F30" s="150"/>
      <c r="G30" s="150"/>
      <c r="H30" s="152"/>
      <c r="I30" s="152"/>
      <c r="J30" s="189"/>
      <c r="K30" s="154"/>
      <c r="L30" s="153"/>
      <c r="M30" s="154"/>
      <c r="N30" s="189"/>
      <c r="O30" s="154"/>
      <c r="P30" s="153"/>
    </row>
    <row r="31" spans="1:16" ht="21" customHeight="1" thickBot="1">
      <c r="A31" s="134"/>
      <c r="B31" s="150"/>
      <c r="C31" s="150"/>
      <c r="D31" s="150"/>
      <c r="E31" s="150"/>
      <c r="F31" s="150"/>
      <c r="G31" s="150"/>
      <c r="H31" s="152"/>
      <c r="I31" s="152"/>
      <c r="J31" s="197">
        <f>SUM(J28:J30)</f>
        <v>98747526</v>
      </c>
      <c r="K31" s="154"/>
      <c r="L31" s="163">
        <f>SUM(L28:L30)</f>
        <v>72365420</v>
      </c>
      <c r="M31" s="154"/>
      <c r="N31" s="197">
        <f>SUM(N28:N30)</f>
        <v>75843429</v>
      </c>
      <c r="O31" s="154"/>
      <c r="P31" s="163">
        <f>SUM(P28:P30)</f>
        <v>61629906</v>
      </c>
    </row>
    <row r="32" spans="1:16" ht="21" customHeight="1" thickTop="1">
      <c r="B32" s="150"/>
      <c r="C32" s="150"/>
      <c r="D32" s="150"/>
      <c r="E32" s="150"/>
      <c r="F32" s="150"/>
      <c r="G32" s="150"/>
      <c r="H32" s="152"/>
      <c r="I32" s="152"/>
      <c r="J32" s="195"/>
      <c r="K32" s="154"/>
      <c r="L32" s="162"/>
      <c r="M32" s="154"/>
      <c r="N32" s="195"/>
      <c r="O32" s="154"/>
      <c r="P32" s="162"/>
    </row>
    <row r="33" spans="1:16" ht="21" customHeight="1">
      <c r="A33" s="134" t="s">
        <v>151</v>
      </c>
      <c r="B33" s="150"/>
      <c r="C33" s="150"/>
      <c r="D33" s="150"/>
      <c r="E33" s="150"/>
      <c r="F33" s="150"/>
      <c r="G33" s="150"/>
      <c r="H33" s="152"/>
      <c r="I33" s="152"/>
      <c r="J33" s="195"/>
      <c r="K33" s="154"/>
      <c r="L33" s="162"/>
      <c r="M33" s="154"/>
      <c r="N33" s="195"/>
      <c r="O33" s="154"/>
      <c r="P33" s="162"/>
    </row>
    <row r="34" spans="1:16" ht="21" customHeight="1" thickBot="1">
      <c r="A34" s="139" t="s">
        <v>31</v>
      </c>
      <c r="B34" s="150"/>
      <c r="C34" s="150"/>
      <c r="D34" s="150"/>
      <c r="E34" s="150"/>
      <c r="F34" s="150"/>
      <c r="G34" s="150"/>
      <c r="H34" s="152">
        <v>30</v>
      </c>
      <c r="I34" s="152"/>
      <c r="J34" s="198">
        <v>0.68</v>
      </c>
      <c r="K34" s="30"/>
      <c r="L34" s="23">
        <v>0.6</v>
      </c>
      <c r="M34" s="30"/>
      <c r="N34" s="198">
        <v>0.52</v>
      </c>
      <c r="O34" s="30"/>
      <c r="P34" s="23">
        <v>0.51</v>
      </c>
    </row>
    <row r="35" spans="1:16" ht="21" customHeight="1" thickTop="1">
      <c r="B35" s="150"/>
      <c r="C35" s="150"/>
      <c r="D35" s="150"/>
      <c r="E35" s="150"/>
      <c r="F35" s="150"/>
      <c r="G35" s="150"/>
      <c r="H35" s="152"/>
      <c r="I35" s="152"/>
      <c r="J35" s="31"/>
      <c r="K35" s="154"/>
      <c r="L35" s="31"/>
      <c r="M35" s="154"/>
      <c r="N35" s="31"/>
      <c r="O35" s="164"/>
      <c r="P35" s="165"/>
    </row>
    <row r="36" spans="1:16" ht="21" customHeight="1">
      <c r="B36" s="150"/>
      <c r="C36" s="150"/>
      <c r="D36" s="150"/>
      <c r="E36" s="150"/>
      <c r="F36" s="150"/>
      <c r="G36" s="150"/>
      <c r="H36" s="152"/>
      <c r="I36" s="152"/>
      <c r="J36" s="31"/>
      <c r="K36" s="154"/>
      <c r="L36" s="31"/>
      <c r="M36" s="154"/>
      <c r="N36" s="31"/>
      <c r="O36" s="164"/>
      <c r="P36" s="165"/>
    </row>
    <row r="37" spans="1:16" ht="21" customHeight="1">
      <c r="B37" s="150"/>
      <c r="C37" s="150"/>
      <c r="D37" s="150"/>
      <c r="E37" s="150"/>
      <c r="F37" s="150"/>
      <c r="G37" s="150"/>
      <c r="H37" s="152"/>
      <c r="I37" s="152"/>
      <c r="J37" s="31"/>
      <c r="K37" s="154"/>
      <c r="L37" s="31"/>
      <c r="M37" s="154"/>
      <c r="N37" s="31"/>
      <c r="O37" s="164"/>
      <c r="P37" s="165"/>
    </row>
    <row r="38" spans="1:16" ht="25.5" customHeight="1">
      <c r="B38" s="150"/>
      <c r="C38" s="150"/>
      <c r="D38" s="150"/>
      <c r="E38" s="150"/>
      <c r="F38" s="150"/>
      <c r="G38" s="150"/>
      <c r="H38" s="152"/>
      <c r="I38" s="152"/>
      <c r="J38" s="31"/>
      <c r="K38" s="154"/>
      <c r="L38" s="31"/>
      <c r="M38" s="154"/>
      <c r="N38" s="31"/>
      <c r="O38" s="164"/>
      <c r="P38" s="165"/>
    </row>
    <row r="39" spans="1:16" ht="8.25" customHeight="1">
      <c r="B39" s="150"/>
      <c r="C39" s="150"/>
      <c r="D39" s="150"/>
      <c r="E39" s="150"/>
      <c r="F39" s="150"/>
      <c r="G39" s="150"/>
      <c r="H39" s="152"/>
      <c r="I39" s="152"/>
      <c r="J39" s="31"/>
      <c r="K39" s="154"/>
      <c r="L39" s="31"/>
      <c r="M39" s="154"/>
      <c r="N39" s="31"/>
      <c r="O39" s="164"/>
      <c r="P39" s="165"/>
    </row>
    <row r="40" spans="1:16" s="15" customFormat="1" ht="21" customHeight="1">
      <c r="A40" s="272" t="s">
        <v>84</v>
      </c>
      <c r="B40" s="272"/>
      <c r="C40" s="272"/>
      <c r="D40" s="272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2"/>
      <c r="P40" s="272"/>
    </row>
    <row r="41" spans="1:16" s="15" customFormat="1" ht="21" customHeight="1">
      <c r="A41" s="273" t="s">
        <v>156</v>
      </c>
      <c r="B41" s="273"/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273"/>
      <c r="N41" s="273"/>
      <c r="O41" s="273"/>
      <c r="P41" s="273"/>
    </row>
    <row r="42" spans="1:16" s="15" customFormat="1" ht="21" customHeight="1">
      <c r="A42" s="209"/>
      <c r="B42" s="209"/>
      <c r="C42" s="209"/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</row>
    <row r="43" spans="1:16" s="15" customFormat="1" ht="21" customHeight="1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</row>
    <row r="44" spans="1:16" ht="21.95" customHeight="1">
      <c r="A44" s="166" t="s">
        <v>83</v>
      </c>
      <c r="B44" s="166"/>
      <c r="C44" s="166"/>
      <c r="D44" s="166"/>
      <c r="E44" s="166"/>
      <c r="F44" s="166"/>
      <c r="G44" s="166"/>
      <c r="H44" s="167"/>
      <c r="I44" s="167"/>
      <c r="J44" s="168"/>
      <c r="K44" s="169"/>
      <c r="L44" s="168"/>
      <c r="M44" s="169"/>
      <c r="N44" s="168"/>
      <c r="O44" s="170"/>
      <c r="P44" s="171"/>
    </row>
  </sheetData>
  <mergeCells count="4">
    <mergeCell ref="N5:P5"/>
    <mergeCell ref="J5:L5"/>
    <mergeCell ref="A41:P41"/>
    <mergeCell ref="A40:P40"/>
  </mergeCells>
  <phoneticPr fontId="0" type="noConversion"/>
  <pageMargins left="0.8" right="0.5" top="0.5" bottom="0.6" header="0.49" footer="0.4"/>
  <pageSetup paperSize="9" firstPageNumber="9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T36"/>
  <sheetViews>
    <sheetView topLeftCell="A10" zoomScale="85" zoomScaleNormal="85" zoomScaleSheetLayoutView="100" workbookViewId="0">
      <selection activeCell="D23" sqref="D23"/>
    </sheetView>
  </sheetViews>
  <sheetFormatPr defaultColWidth="9.140625" defaultRowHeight="21.75" customHeight="1"/>
  <cols>
    <col min="1" max="2" width="1.85546875" style="100" customWidth="1"/>
    <col min="3" max="3" width="37.140625" style="100" customWidth="1"/>
    <col min="4" max="4" width="8.140625" style="100" customWidth="1"/>
    <col min="5" max="5" width="0.85546875" style="100" customWidth="1"/>
    <col min="6" max="6" width="11.85546875" style="101" customWidth="1"/>
    <col min="7" max="7" width="0.85546875" style="212" customWidth="1"/>
    <col min="8" max="8" width="14.140625" style="212" customWidth="1"/>
    <col min="9" max="9" width="0.85546875" style="212" customWidth="1"/>
    <col min="10" max="10" width="17.140625" style="102" customWidth="1"/>
    <col min="11" max="11" width="1.140625" style="102" customWidth="1"/>
    <col min="12" max="12" width="12.28515625" style="102" customWidth="1"/>
    <col min="13" max="13" width="0.85546875" style="103" customWidth="1"/>
    <col min="14" max="14" width="13.140625" style="102" customWidth="1"/>
    <col min="15" max="15" width="0.85546875" style="103" customWidth="1"/>
    <col min="16" max="16" width="13.5703125" style="102" customWidth="1"/>
    <col min="17" max="17" width="0.85546875" style="100" customWidth="1"/>
    <col min="18" max="18" width="14.140625" style="100" customWidth="1"/>
    <col min="19" max="19" width="0.85546875" style="100" customWidth="1"/>
    <col min="20" max="20" width="13.85546875" style="100" customWidth="1"/>
    <col min="21" max="16384" width="9.140625" style="100"/>
  </cols>
  <sheetData>
    <row r="1" spans="1:20" s="73" customFormat="1" ht="21" customHeight="1">
      <c r="A1" s="1" t="s">
        <v>117</v>
      </c>
      <c r="F1" s="74"/>
      <c r="G1" s="75"/>
      <c r="H1" s="75"/>
      <c r="I1" s="75"/>
      <c r="J1" s="76"/>
      <c r="K1" s="76"/>
      <c r="L1" s="76"/>
      <c r="M1" s="77"/>
      <c r="N1" s="76"/>
      <c r="O1" s="77"/>
      <c r="P1" s="76"/>
    </row>
    <row r="2" spans="1:20" s="73" customFormat="1" ht="21" customHeight="1">
      <c r="A2" s="78" t="s">
        <v>69</v>
      </c>
      <c r="F2" s="74"/>
      <c r="G2" s="75"/>
      <c r="H2" s="75"/>
      <c r="I2" s="75"/>
      <c r="J2" s="76"/>
      <c r="K2" s="76"/>
      <c r="L2" s="76"/>
      <c r="M2" s="77"/>
      <c r="N2" s="76"/>
      <c r="O2" s="77"/>
      <c r="P2" s="76"/>
    </row>
    <row r="3" spans="1:20" s="73" customFormat="1" ht="21" customHeight="1">
      <c r="A3" s="79" t="str">
        <f>'9'!A3</f>
        <v>สำหรับปีสิ้นสุดวันที่ 31 ธันวาคม พ.ศ. 2564</v>
      </c>
      <c r="B3" s="79"/>
      <c r="C3" s="79"/>
      <c r="D3" s="79"/>
      <c r="E3" s="79"/>
      <c r="F3" s="80"/>
      <c r="G3" s="81"/>
      <c r="H3" s="81"/>
      <c r="I3" s="81"/>
      <c r="J3" s="82"/>
      <c r="K3" s="82"/>
      <c r="L3" s="83"/>
      <c r="M3" s="82"/>
      <c r="N3" s="82"/>
      <c r="O3" s="82"/>
      <c r="P3" s="82"/>
      <c r="Q3" s="82"/>
      <c r="R3" s="83"/>
      <c r="S3" s="82"/>
      <c r="T3" s="83"/>
    </row>
    <row r="4" spans="1:20" s="73" customFormat="1" ht="15" customHeight="1">
      <c r="A4" s="78"/>
      <c r="B4" s="78"/>
      <c r="C4" s="78"/>
      <c r="D4" s="78"/>
      <c r="E4" s="78"/>
      <c r="F4" s="84"/>
      <c r="G4" s="85"/>
      <c r="H4" s="85"/>
      <c r="I4" s="85"/>
      <c r="J4" s="86"/>
      <c r="K4" s="86"/>
      <c r="L4" s="87"/>
      <c r="M4" s="86"/>
      <c r="N4" s="86"/>
      <c r="O4" s="86"/>
      <c r="P4" s="86"/>
      <c r="Q4" s="86"/>
      <c r="R4" s="87"/>
      <c r="S4" s="86"/>
      <c r="T4" s="87"/>
    </row>
    <row r="5" spans="1:20" s="73" customFormat="1" ht="18.75" customHeight="1">
      <c r="A5" s="2"/>
      <c r="B5" s="2"/>
      <c r="C5" s="2"/>
      <c r="D5" s="2"/>
      <c r="E5" s="2"/>
      <c r="F5" s="277" t="s">
        <v>44</v>
      </c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</row>
    <row r="6" spans="1:20" s="73" customFormat="1" ht="18.75" customHeight="1">
      <c r="A6" s="2"/>
      <c r="B6" s="2"/>
      <c r="C6" s="2"/>
      <c r="D6" s="2"/>
      <c r="E6" s="2"/>
      <c r="F6" s="275" t="s">
        <v>91</v>
      </c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88"/>
      <c r="R6" s="3"/>
      <c r="S6" s="51"/>
      <c r="T6" s="6"/>
    </row>
    <row r="7" spans="1:20" s="73" customFormat="1" ht="18.75" customHeight="1">
      <c r="A7" s="8"/>
      <c r="B7" s="8"/>
      <c r="C7" s="8"/>
      <c r="D7" s="8"/>
      <c r="E7" s="8"/>
      <c r="F7" s="10"/>
      <c r="G7" s="21"/>
      <c r="H7" s="21"/>
      <c r="I7" s="21"/>
      <c r="J7" s="3"/>
      <c r="L7" s="275" t="s">
        <v>34</v>
      </c>
      <c r="M7" s="275"/>
      <c r="N7" s="275"/>
      <c r="O7" s="5"/>
      <c r="P7" s="10"/>
      <c r="Q7" s="21"/>
      <c r="R7" s="10"/>
      <c r="S7" s="21"/>
      <c r="T7" s="10"/>
    </row>
    <row r="8" spans="1:20" s="73" customFormat="1" ht="18.75" customHeight="1">
      <c r="A8" s="2"/>
      <c r="B8" s="2"/>
      <c r="C8" s="2"/>
      <c r="D8" s="2"/>
      <c r="E8" s="2"/>
      <c r="F8" s="6"/>
      <c r="G8" s="88"/>
      <c r="H8" s="88"/>
      <c r="I8" s="88"/>
      <c r="J8" s="6" t="s">
        <v>80</v>
      </c>
      <c r="K8" s="3"/>
      <c r="L8" s="6" t="s">
        <v>110</v>
      </c>
      <c r="M8" s="51"/>
      <c r="N8" s="3"/>
      <c r="O8" s="51"/>
      <c r="P8" s="3" t="s">
        <v>41</v>
      </c>
      <c r="Q8" s="88"/>
      <c r="R8" s="3"/>
      <c r="S8" s="51"/>
      <c r="T8" s="6"/>
    </row>
    <row r="9" spans="1:20" s="91" customFormat="1" ht="18.75" customHeight="1">
      <c r="A9" s="2"/>
      <c r="B9" s="2"/>
      <c r="C9" s="2"/>
      <c r="D9" s="2"/>
      <c r="E9" s="2"/>
      <c r="F9" s="6" t="s">
        <v>15</v>
      </c>
      <c r="G9" s="88"/>
      <c r="H9" s="51" t="s">
        <v>135</v>
      </c>
      <c r="I9" s="88"/>
      <c r="J9" s="89" t="s">
        <v>75</v>
      </c>
      <c r="K9" s="3"/>
      <c r="L9" s="90" t="s">
        <v>77</v>
      </c>
      <c r="M9" s="51"/>
      <c r="N9" s="3"/>
      <c r="O9" s="51"/>
      <c r="P9" s="3" t="s">
        <v>93</v>
      </c>
      <c r="Q9" s="88"/>
      <c r="R9" s="3" t="s">
        <v>35</v>
      </c>
      <c r="S9" s="51"/>
      <c r="T9" s="6" t="s">
        <v>14</v>
      </c>
    </row>
    <row r="10" spans="1:20" s="91" customFormat="1" ht="18.75" customHeight="1">
      <c r="A10" s="2"/>
      <c r="B10" s="2"/>
      <c r="C10" s="2"/>
      <c r="D10" s="2"/>
      <c r="E10" s="2"/>
      <c r="F10" s="6" t="s">
        <v>42</v>
      </c>
      <c r="G10" s="51"/>
      <c r="H10" s="51" t="s">
        <v>136</v>
      </c>
      <c r="I10" s="51"/>
      <c r="J10" s="89" t="s">
        <v>76</v>
      </c>
      <c r="K10" s="6"/>
      <c r="L10" s="6" t="s">
        <v>48</v>
      </c>
      <c r="M10" s="51"/>
      <c r="N10" s="6" t="s">
        <v>46</v>
      </c>
      <c r="O10" s="51"/>
      <c r="P10" s="6" t="s">
        <v>92</v>
      </c>
      <c r="Q10" s="51"/>
      <c r="R10" s="6" t="s">
        <v>36</v>
      </c>
      <c r="S10" s="51"/>
      <c r="T10" s="6" t="s">
        <v>70</v>
      </c>
    </row>
    <row r="11" spans="1:20" s="91" customFormat="1" ht="18.75" customHeight="1">
      <c r="A11" s="8"/>
      <c r="B11" s="8"/>
      <c r="C11" s="8"/>
      <c r="D11" s="213" t="s">
        <v>1</v>
      </c>
      <c r="E11" s="8"/>
      <c r="F11" s="4" t="s">
        <v>2</v>
      </c>
      <c r="G11" s="51"/>
      <c r="H11" s="174" t="s">
        <v>2</v>
      </c>
      <c r="I11" s="51"/>
      <c r="J11" s="4" t="s">
        <v>2</v>
      </c>
      <c r="K11" s="3"/>
      <c r="L11" s="4" t="s">
        <v>2</v>
      </c>
      <c r="M11" s="51"/>
      <c r="N11" s="4" t="s">
        <v>2</v>
      </c>
      <c r="O11" s="51"/>
      <c r="P11" s="4" t="s">
        <v>2</v>
      </c>
      <c r="Q11" s="51"/>
      <c r="R11" s="4" t="s">
        <v>2</v>
      </c>
      <c r="S11" s="51"/>
      <c r="T11" s="4" t="s">
        <v>2</v>
      </c>
    </row>
    <row r="12" spans="1:20" s="91" customFormat="1" ht="5.0999999999999996" customHeight="1">
      <c r="A12" s="8"/>
      <c r="B12" s="8"/>
      <c r="C12" s="8"/>
      <c r="D12" s="7"/>
      <c r="E12" s="8"/>
      <c r="F12" s="6"/>
      <c r="G12" s="51"/>
      <c r="H12" s="51"/>
      <c r="I12" s="51"/>
      <c r="J12" s="6"/>
      <c r="K12" s="6"/>
      <c r="L12" s="6"/>
      <c r="M12" s="51"/>
      <c r="N12" s="6"/>
      <c r="O12" s="51"/>
      <c r="P12" s="6"/>
      <c r="Q12" s="51"/>
      <c r="R12" s="6"/>
      <c r="S12" s="51"/>
      <c r="T12" s="6"/>
    </row>
    <row r="13" spans="1:20" s="91" customFormat="1" ht="18.75" customHeight="1">
      <c r="A13" s="14" t="s">
        <v>137</v>
      </c>
      <c r="B13" s="8"/>
      <c r="C13" s="8"/>
      <c r="D13" s="8"/>
      <c r="E13" s="8"/>
      <c r="F13" s="10">
        <v>60000000</v>
      </c>
      <c r="G13" s="10"/>
      <c r="H13" s="10">
        <v>0</v>
      </c>
      <c r="I13" s="10"/>
      <c r="J13" s="10">
        <v>-4003638</v>
      </c>
      <c r="K13" s="10"/>
      <c r="L13" s="10">
        <v>5000000</v>
      </c>
      <c r="M13" s="10"/>
      <c r="N13" s="10">
        <v>25198105</v>
      </c>
      <c r="O13" s="10"/>
      <c r="P13" s="10">
        <f>SUM(F13:N13)</f>
        <v>86194467</v>
      </c>
      <c r="Q13" s="10"/>
      <c r="R13" s="10">
        <v>242</v>
      </c>
      <c r="S13" s="10"/>
      <c r="T13" s="10">
        <f>SUM(P13:R13)</f>
        <v>86194709</v>
      </c>
    </row>
    <row r="14" spans="1:20" s="91" customFormat="1" ht="5.0999999999999996" customHeight="1">
      <c r="A14" s="14"/>
      <c r="B14" s="8"/>
      <c r="C14" s="8"/>
      <c r="D14" s="8"/>
      <c r="E14" s="8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6"/>
    </row>
    <row r="15" spans="1:20" s="91" customFormat="1" ht="18.75" customHeight="1">
      <c r="A15" s="14" t="s">
        <v>86</v>
      </c>
      <c r="B15" s="8"/>
      <c r="C15" s="8"/>
      <c r="D15" s="9"/>
      <c r="E15" s="8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6"/>
    </row>
    <row r="16" spans="1:20" s="91" customFormat="1" ht="18.75" customHeight="1">
      <c r="A16" s="8" t="s">
        <v>99</v>
      </c>
      <c r="B16" s="8"/>
      <c r="C16" s="8"/>
      <c r="D16" s="9">
        <v>24</v>
      </c>
      <c r="E16" s="8"/>
      <c r="F16" s="92">
        <v>0</v>
      </c>
      <c r="G16" s="92"/>
      <c r="H16" s="92">
        <v>0</v>
      </c>
      <c r="I16" s="92"/>
      <c r="J16" s="92">
        <v>0</v>
      </c>
      <c r="K16" s="10"/>
      <c r="L16" s="10">
        <v>3000000</v>
      </c>
      <c r="M16" s="10"/>
      <c r="N16" s="10">
        <v>-3000000</v>
      </c>
      <c r="O16" s="10"/>
      <c r="P16" s="10">
        <f>SUM(F16:O16)</f>
        <v>0</v>
      </c>
      <c r="Q16" s="10"/>
      <c r="R16" s="10">
        <v>0</v>
      </c>
      <c r="S16" s="10"/>
      <c r="T16" s="16">
        <f>SUM(P16:R16)</f>
        <v>0</v>
      </c>
    </row>
    <row r="17" spans="1:20" s="91" customFormat="1" ht="18.75" customHeight="1">
      <c r="A17" s="11" t="s">
        <v>94</v>
      </c>
      <c r="B17" s="11"/>
      <c r="C17" s="11"/>
      <c r="D17" s="9"/>
      <c r="E17" s="11"/>
      <c r="F17" s="92">
        <v>0</v>
      </c>
      <c r="G17" s="92"/>
      <c r="H17" s="92">
        <v>0</v>
      </c>
      <c r="I17" s="92"/>
      <c r="J17" s="92">
        <v>0</v>
      </c>
      <c r="K17" s="92"/>
      <c r="L17" s="92">
        <v>0</v>
      </c>
      <c r="M17" s="92"/>
      <c r="N17" s="92">
        <v>0</v>
      </c>
      <c r="O17" s="92"/>
      <c r="P17" s="10">
        <f>SUM(F17:O17)</f>
        <v>0</v>
      </c>
      <c r="Q17" s="10"/>
      <c r="R17" s="10">
        <v>-100</v>
      </c>
      <c r="S17" s="10"/>
      <c r="T17" s="16">
        <f>SUM(P17:R17)</f>
        <v>-100</v>
      </c>
    </row>
    <row r="18" spans="1:20" s="91" customFormat="1" ht="18.75" customHeight="1">
      <c r="A18" s="8" t="s">
        <v>39</v>
      </c>
      <c r="B18" s="8"/>
      <c r="C18" s="8"/>
      <c r="D18" s="8"/>
      <c r="E18" s="8"/>
      <c r="F18" s="92">
        <v>0</v>
      </c>
      <c r="G18" s="92"/>
      <c r="H18" s="92">
        <v>0</v>
      </c>
      <c r="I18" s="92"/>
      <c r="J18" s="92">
        <v>0</v>
      </c>
      <c r="K18" s="92"/>
      <c r="L18" s="92">
        <v>0</v>
      </c>
      <c r="M18" s="92"/>
      <c r="N18" s="92">
        <v>72365133</v>
      </c>
      <c r="O18" s="92"/>
      <c r="P18" s="10">
        <f>SUM(F18:O18)</f>
        <v>72365133</v>
      </c>
      <c r="Q18" s="10"/>
      <c r="R18" s="10">
        <v>287</v>
      </c>
      <c r="S18" s="10"/>
      <c r="T18" s="16">
        <f>SUM(P18:R18)</f>
        <v>72365420</v>
      </c>
    </row>
    <row r="19" spans="1:20" s="91" customFormat="1" ht="18.75" customHeight="1">
      <c r="A19" s="11" t="s">
        <v>49</v>
      </c>
      <c r="B19" s="11"/>
      <c r="C19" s="11"/>
      <c r="D19" s="9">
        <v>25</v>
      </c>
      <c r="E19" s="11"/>
      <c r="F19" s="12">
        <v>0</v>
      </c>
      <c r="G19" s="10"/>
      <c r="H19" s="12">
        <v>0</v>
      </c>
      <c r="I19" s="10"/>
      <c r="J19" s="12">
        <v>0</v>
      </c>
      <c r="K19" s="10"/>
      <c r="L19" s="12">
        <v>0</v>
      </c>
      <c r="M19" s="10"/>
      <c r="N19" s="12">
        <v>-67999950</v>
      </c>
      <c r="O19" s="10"/>
      <c r="P19" s="12">
        <f>SUM(F19:O19)</f>
        <v>-67999950</v>
      </c>
      <c r="Q19" s="10"/>
      <c r="R19" s="93">
        <v>0</v>
      </c>
      <c r="S19" s="10"/>
      <c r="T19" s="17">
        <f>SUM(P19:R19)</f>
        <v>-67999950</v>
      </c>
    </row>
    <row r="20" spans="1:20" s="91" customFormat="1" ht="5.0999999999999996" customHeight="1">
      <c r="A20" s="8"/>
      <c r="B20" s="8"/>
      <c r="C20" s="8"/>
      <c r="D20" s="8"/>
      <c r="E20" s="8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6"/>
    </row>
    <row r="21" spans="1:20" s="91" customFormat="1" ht="18.75" customHeight="1" thickBot="1">
      <c r="A21" s="14" t="s">
        <v>103</v>
      </c>
      <c r="B21" s="8"/>
      <c r="C21" s="8"/>
      <c r="D21" s="8"/>
      <c r="E21" s="8"/>
      <c r="F21" s="13">
        <f>SUM(F13:F19)</f>
        <v>60000000</v>
      </c>
      <c r="G21" s="10"/>
      <c r="H21" s="13">
        <f>SUM(H13:H19)</f>
        <v>0</v>
      </c>
      <c r="I21" s="10"/>
      <c r="J21" s="13">
        <f>SUM(J13:J19)</f>
        <v>-4003638</v>
      </c>
      <c r="K21" s="10"/>
      <c r="L21" s="13">
        <f>SUM(L13:L19)</f>
        <v>8000000</v>
      </c>
      <c r="M21" s="10"/>
      <c r="N21" s="13">
        <f>SUM(N13:N19)</f>
        <v>26563288</v>
      </c>
      <c r="O21" s="10"/>
      <c r="P21" s="13">
        <f>SUM(P13:P19)</f>
        <v>90559650</v>
      </c>
      <c r="Q21" s="10"/>
      <c r="R21" s="13">
        <f>SUM(R13:R19)</f>
        <v>429</v>
      </c>
      <c r="S21" s="10"/>
      <c r="T21" s="13">
        <f>SUM(T13:T19)</f>
        <v>90560079</v>
      </c>
    </row>
    <row r="22" spans="1:20" s="91" customFormat="1" ht="15" customHeight="1" thickTop="1">
      <c r="A22" s="14"/>
      <c r="B22" s="8"/>
      <c r="C22" s="8"/>
      <c r="D22" s="8"/>
      <c r="E22" s="8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s="91" customFormat="1" ht="18.75" customHeight="1">
      <c r="A23" s="14" t="s">
        <v>138</v>
      </c>
      <c r="B23" s="8"/>
      <c r="C23" s="8"/>
      <c r="D23" s="8"/>
      <c r="E23" s="8"/>
      <c r="F23" s="200">
        <v>60000000</v>
      </c>
      <c r="G23" s="10"/>
      <c r="H23" s="200">
        <v>0</v>
      </c>
      <c r="I23" s="10"/>
      <c r="J23" s="200">
        <v>-4003638</v>
      </c>
      <c r="K23" s="10"/>
      <c r="L23" s="200">
        <v>8000000</v>
      </c>
      <c r="M23" s="10"/>
      <c r="N23" s="200">
        <v>26563288</v>
      </c>
      <c r="O23" s="10"/>
      <c r="P23" s="200">
        <f>SUM(F23:N23)</f>
        <v>90559650</v>
      </c>
      <c r="Q23" s="10"/>
      <c r="R23" s="200">
        <v>429</v>
      </c>
      <c r="S23" s="10"/>
      <c r="T23" s="200">
        <f>SUM(P23:R23)</f>
        <v>90560079</v>
      </c>
    </row>
    <row r="24" spans="1:20" s="91" customFormat="1" ht="5.0999999999999996" customHeight="1">
      <c r="A24" s="14"/>
      <c r="B24" s="8"/>
      <c r="C24" s="8"/>
      <c r="D24" s="8"/>
      <c r="E24" s="8"/>
      <c r="F24" s="200"/>
      <c r="G24" s="10"/>
      <c r="H24" s="200"/>
      <c r="I24" s="10"/>
      <c r="J24" s="200"/>
      <c r="K24" s="10"/>
      <c r="L24" s="200"/>
      <c r="M24" s="10"/>
      <c r="N24" s="200"/>
      <c r="O24" s="10"/>
      <c r="P24" s="200"/>
      <c r="Q24" s="10"/>
      <c r="R24" s="200"/>
      <c r="S24" s="10"/>
      <c r="T24" s="205"/>
    </row>
    <row r="25" spans="1:20" s="91" customFormat="1" ht="18.75" customHeight="1">
      <c r="A25" s="14" t="s">
        <v>86</v>
      </c>
      <c r="B25" s="8"/>
      <c r="C25" s="8"/>
      <c r="D25" s="9"/>
      <c r="E25" s="8"/>
      <c r="F25" s="200"/>
      <c r="G25" s="10"/>
      <c r="H25" s="200"/>
      <c r="I25" s="10"/>
      <c r="J25" s="200"/>
      <c r="K25" s="10"/>
      <c r="L25" s="200"/>
      <c r="M25" s="10"/>
      <c r="N25" s="200"/>
      <c r="O25" s="10"/>
      <c r="P25" s="200"/>
      <c r="Q25" s="10"/>
      <c r="R25" s="200"/>
      <c r="S25" s="10"/>
      <c r="T25" s="205"/>
    </row>
    <row r="26" spans="1:20" s="91" customFormat="1" ht="18.75" customHeight="1">
      <c r="A26" s="8" t="s">
        <v>139</v>
      </c>
      <c r="B26" s="8"/>
      <c r="C26" s="8"/>
      <c r="D26" s="9">
        <v>23</v>
      </c>
      <c r="E26" s="8"/>
      <c r="F26" s="201">
        <v>20000000</v>
      </c>
      <c r="G26" s="92"/>
      <c r="H26" s="201">
        <v>409284207</v>
      </c>
      <c r="I26" s="92"/>
      <c r="J26" s="201">
        <v>0</v>
      </c>
      <c r="K26" s="10"/>
      <c r="L26" s="200">
        <v>0</v>
      </c>
      <c r="M26" s="10"/>
      <c r="N26" s="200">
        <v>0</v>
      </c>
      <c r="O26" s="10"/>
      <c r="P26" s="200">
        <f>SUM(F26:O26)</f>
        <v>429284207</v>
      </c>
      <c r="Q26" s="10"/>
      <c r="R26" s="200">
        <v>0</v>
      </c>
      <c r="S26" s="10"/>
      <c r="T26" s="205">
        <f>SUM(P26:R26)</f>
        <v>429284207</v>
      </c>
    </row>
    <row r="27" spans="1:20" s="91" customFormat="1" ht="18.75" customHeight="1">
      <c r="A27" s="11" t="s">
        <v>94</v>
      </c>
      <c r="B27" s="11"/>
      <c r="C27" s="11"/>
      <c r="D27" s="9"/>
      <c r="E27" s="11"/>
      <c r="F27" s="201">
        <v>0</v>
      </c>
      <c r="G27" s="92"/>
      <c r="H27" s="201">
        <v>0</v>
      </c>
      <c r="I27" s="92"/>
      <c r="J27" s="201">
        <v>0</v>
      </c>
      <c r="K27" s="92"/>
      <c r="L27" s="201">
        <v>0</v>
      </c>
      <c r="M27" s="92"/>
      <c r="N27" s="201">
        <v>0</v>
      </c>
      <c r="O27" s="92"/>
      <c r="P27" s="200">
        <f>SUM(F27:O27)</f>
        <v>0</v>
      </c>
      <c r="Q27" s="10"/>
      <c r="R27" s="200">
        <v>-631</v>
      </c>
      <c r="S27" s="10"/>
      <c r="T27" s="205">
        <f t="shared" ref="T27:T29" si="0">SUM(P27:R27)</f>
        <v>-631</v>
      </c>
    </row>
    <row r="28" spans="1:20" s="91" customFormat="1" ht="18.75" customHeight="1">
      <c r="A28" s="8" t="s">
        <v>39</v>
      </c>
      <c r="B28" s="8"/>
      <c r="C28" s="8"/>
      <c r="D28" s="8"/>
      <c r="E28" s="8"/>
      <c r="F28" s="201">
        <v>0</v>
      </c>
      <c r="G28" s="92"/>
      <c r="H28" s="201">
        <v>0</v>
      </c>
      <c r="I28" s="92"/>
      <c r="J28" s="201">
        <v>0</v>
      </c>
      <c r="K28" s="92"/>
      <c r="L28" s="201">
        <v>0</v>
      </c>
      <c r="M28" s="92"/>
      <c r="N28" s="201">
        <v>98746679</v>
      </c>
      <c r="O28" s="92"/>
      <c r="P28" s="200">
        <f>SUM(F28:O28)</f>
        <v>98746679</v>
      </c>
      <c r="Q28" s="10"/>
      <c r="R28" s="200">
        <v>847</v>
      </c>
      <c r="S28" s="10"/>
      <c r="T28" s="205">
        <f>SUM(P28:R28)</f>
        <v>98747526</v>
      </c>
    </row>
    <row r="29" spans="1:20" s="91" customFormat="1" ht="18.75" customHeight="1">
      <c r="A29" s="11" t="s">
        <v>49</v>
      </c>
      <c r="B29" s="11"/>
      <c r="C29" s="11"/>
      <c r="D29" s="9">
        <v>25</v>
      </c>
      <c r="E29" s="11"/>
      <c r="F29" s="202">
        <v>0</v>
      </c>
      <c r="G29" s="10"/>
      <c r="H29" s="202">
        <v>0</v>
      </c>
      <c r="I29" s="10"/>
      <c r="J29" s="202">
        <v>0</v>
      </c>
      <c r="K29" s="10"/>
      <c r="L29" s="202">
        <v>0</v>
      </c>
      <c r="M29" s="10"/>
      <c r="N29" s="202">
        <v>-68799950</v>
      </c>
      <c r="O29" s="10"/>
      <c r="P29" s="202">
        <f>SUM(F29:O29)</f>
        <v>-68799950</v>
      </c>
      <c r="Q29" s="10"/>
      <c r="R29" s="204">
        <v>0</v>
      </c>
      <c r="S29" s="10"/>
      <c r="T29" s="204">
        <f t="shared" si="0"/>
        <v>-68799950</v>
      </c>
    </row>
    <row r="30" spans="1:20" s="91" customFormat="1" ht="5.0999999999999996" customHeight="1">
      <c r="A30" s="8"/>
      <c r="B30" s="8"/>
      <c r="C30" s="8"/>
      <c r="D30" s="8"/>
      <c r="E30" s="8"/>
      <c r="F30" s="200"/>
      <c r="G30" s="10"/>
      <c r="H30" s="200"/>
      <c r="I30" s="10"/>
      <c r="J30" s="200"/>
      <c r="K30" s="10"/>
      <c r="L30" s="200"/>
      <c r="M30" s="10"/>
      <c r="N30" s="200"/>
      <c r="O30" s="10"/>
      <c r="P30" s="200"/>
      <c r="Q30" s="10"/>
      <c r="R30" s="200"/>
      <c r="S30" s="10"/>
      <c r="T30" s="205"/>
    </row>
    <row r="31" spans="1:20" s="91" customFormat="1" ht="18.75" customHeight="1" thickBot="1">
      <c r="A31" s="14" t="s">
        <v>132</v>
      </c>
      <c r="B31" s="8"/>
      <c r="C31" s="8"/>
      <c r="D31" s="8"/>
      <c r="E31" s="8"/>
      <c r="F31" s="203">
        <f>SUM(F23:F29)</f>
        <v>80000000</v>
      </c>
      <c r="G31" s="10"/>
      <c r="H31" s="203">
        <f>SUM(H23:H29)</f>
        <v>409284207</v>
      </c>
      <c r="I31" s="10"/>
      <c r="J31" s="203">
        <f>SUM(J23:J29)</f>
        <v>-4003638</v>
      </c>
      <c r="K31" s="10"/>
      <c r="L31" s="203">
        <f>SUM(L23:L29)</f>
        <v>8000000</v>
      </c>
      <c r="M31" s="10"/>
      <c r="N31" s="203">
        <f>SUM(N23:N29)</f>
        <v>56510017</v>
      </c>
      <c r="O31" s="10"/>
      <c r="P31" s="203">
        <f>SUM(P23:P29)</f>
        <v>549790586</v>
      </c>
      <c r="Q31" s="10"/>
      <c r="R31" s="203">
        <f>SUM(R23:R29)</f>
        <v>645</v>
      </c>
      <c r="S31" s="10"/>
      <c r="T31" s="203">
        <f>SUM(T23:T29)</f>
        <v>549791231</v>
      </c>
    </row>
    <row r="32" spans="1:20" s="91" customFormat="1" ht="27.75" customHeight="1" thickTop="1">
      <c r="A32" s="14"/>
      <c r="B32" s="8"/>
      <c r="C32" s="8"/>
      <c r="D32" s="8"/>
      <c r="E32" s="8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0" s="91" customFormat="1" ht="18.95" customHeight="1">
      <c r="A33" s="276" t="s">
        <v>120</v>
      </c>
      <c r="B33" s="276"/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</row>
    <row r="34" spans="1:20" s="91" customFormat="1" ht="18.95" customHeight="1">
      <c r="A34" s="276" t="s">
        <v>122</v>
      </c>
      <c r="B34" s="276"/>
      <c r="C34" s="276"/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76"/>
      <c r="T34" s="276"/>
    </row>
    <row r="35" spans="1:20" s="91" customFormat="1" ht="6" customHeight="1">
      <c r="A35" s="212"/>
      <c r="B35" s="212"/>
      <c r="C35" s="212"/>
      <c r="D35" s="212"/>
      <c r="E35" s="269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</row>
    <row r="36" spans="1:20" ht="21.95" customHeight="1">
      <c r="A36" s="94" t="str">
        <f>'6-8'!A46</f>
        <v>หมายเหตุประกอบงบการเงินรวมและงบการเงินเฉพาะกิจการเป็นส่วนหนึ่งของงบการเงินนี้</v>
      </c>
      <c r="B36" s="94"/>
      <c r="C36" s="94"/>
      <c r="D36" s="94"/>
      <c r="E36" s="94"/>
      <c r="F36" s="95"/>
      <c r="G36" s="96"/>
      <c r="H36" s="96"/>
      <c r="I36" s="96"/>
      <c r="J36" s="97"/>
      <c r="K36" s="97"/>
      <c r="L36" s="98"/>
      <c r="M36" s="97"/>
      <c r="N36" s="99"/>
      <c r="O36" s="97"/>
      <c r="P36" s="97"/>
      <c r="Q36" s="97"/>
      <c r="R36" s="98"/>
      <c r="S36" s="97"/>
      <c r="T36" s="98"/>
    </row>
  </sheetData>
  <mergeCells count="5">
    <mergeCell ref="L7:N7"/>
    <mergeCell ref="F6:P6"/>
    <mergeCell ref="A33:T33"/>
    <mergeCell ref="A34:T34"/>
    <mergeCell ref="F5:T5"/>
  </mergeCells>
  <phoneticPr fontId="0" type="noConversion"/>
  <pageMargins left="0.5" right="0.5" top="0.5" bottom="0.6" header="0.49" footer="0.4"/>
  <pageSetup paperSize="9" scale="90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O34"/>
  <sheetViews>
    <sheetView topLeftCell="A25" zoomScaleNormal="100" zoomScaleSheetLayoutView="100" workbookViewId="0">
      <selection activeCell="C30" sqref="C30"/>
    </sheetView>
  </sheetViews>
  <sheetFormatPr defaultColWidth="9.140625" defaultRowHeight="21.75" customHeight="1"/>
  <cols>
    <col min="1" max="2" width="1.7109375" style="67" customWidth="1"/>
    <col min="3" max="3" width="46.5703125" style="67" customWidth="1"/>
    <col min="4" max="4" width="2.5703125" style="67" customWidth="1"/>
    <col min="5" max="5" width="8.85546875" style="67" customWidth="1"/>
    <col min="6" max="6" width="0.85546875" style="67" customWidth="1"/>
    <col min="7" max="7" width="14.7109375" style="68" customWidth="1"/>
    <col min="8" max="8" width="0.85546875" style="69" customWidth="1"/>
    <col min="9" max="9" width="14.85546875" style="69" customWidth="1"/>
    <col min="10" max="10" width="0.85546875" style="69" customWidth="1"/>
    <col min="11" max="11" width="14.7109375" style="70" customWidth="1"/>
    <col min="12" max="12" width="0.85546875" style="71" customWidth="1"/>
    <col min="13" max="13" width="14.7109375" style="70" customWidth="1"/>
    <col min="14" max="14" width="0.85546875" style="69" customWidth="1"/>
    <col min="15" max="15" width="14.7109375" style="70" customWidth="1"/>
    <col min="16" max="16384" width="9.140625" style="67"/>
  </cols>
  <sheetData>
    <row r="1" spans="1:15" s="1" customFormat="1" ht="21" customHeight="1">
      <c r="A1" s="1" t="s">
        <v>117</v>
      </c>
      <c r="G1" s="33"/>
      <c r="H1" s="34"/>
      <c r="I1" s="34"/>
      <c r="J1" s="34"/>
      <c r="K1" s="35"/>
      <c r="L1" s="36"/>
      <c r="M1" s="35"/>
      <c r="N1" s="34"/>
      <c r="O1" s="35"/>
    </row>
    <row r="2" spans="1:15" s="1" customFormat="1" ht="21" customHeight="1">
      <c r="A2" s="37" t="s">
        <v>118</v>
      </c>
      <c r="G2" s="33"/>
      <c r="H2" s="34"/>
      <c r="I2" s="34"/>
      <c r="J2" s="34"/>
      <c r="K2" s="35"/>
      <c r="L2" s="36"/>
      <c r="M2" s="35"/>
      <c r="N2" s="34"/>
      <c r="O2" s="35"/>
    </row>
    <row r="3" spans="1:15" s="1" customFormat="1" ht="21" customHeight="1">
      <c r="A3" s="38" t="str">
        <f>'10'!A3</f>
        <v>สำหรับปีสิ้นสุดวันที่ 31 ธันวาคม พ.ศ. 2564</v>
      </c>
      <c r="B3" s="38"/>
      <c r="C3" s="38"/>
      <c r="D3" s="38"/>
      <c r="E3" s="39"/>
      <c r="F3" s="40"/>
      <c r="G3" s="41"/>
      <c r="H3" s="42"/>
      <c r="I3" s="42"/>
      <c r="J3" s="42"/>
      <c r="K3" s="39"/>
      <c r="L3" s="40"/>
      <c r="M3" s="40"/>
      <c r="N3" s="42"/>
      <c r="O3" s="40"/>
    </row>
    <row r="4" spans="1:15" s="1" customFormat="1" ht="15" customHeight="1">
      <c r="A4" s="37"/>
      <c r="B4" s="37"/>
      <c r="C4" s="37"/>
      <c r="D4" s="37"/>
      <c r="E4" s="43"/>
      <c r="F4" s="44"/>
      <c r="G4" s="45"/>
      <c r="H4" s="46"/>
      <c r="I4" s="46"/>
      <c r="J4" s="46"/>
      <c r="K4" s="43"/>
      <c r="L4" s="44"/>
      <c r="M4" s="44"/>
      <c r="N4" s="46"/>
      <c r="O4" s="44"/>
    </row>
    <row r="5" spans="1:15" s="1" customFormat="1" ht="18.600000000000001" customHeight="1">
      <c r="A5" s="47"/>
      <c r="B5" s="47"/>
      <c r="C5" s="47"/>
      <c r="D5" s="47"/>
      <c r="E5" s="47"/>
      <c r="F5" s="47"/>
      <c r="G5" s="278" t="s">
        <v>71</v>
      </c>
      <c r="H5" s="278"/>
      <c r="I5" s="278"/>
      <c r="J5" s="278"/>
      <c r="K5" s="278"/>
      <c r="L5" s="278"/>
      <c r="M5" s="278"/>
      <c r="N5" s="278"/>
      <c r="O5" s="278"/>
    </row>
    <row r="6" spans="1:15" s="1" customFormat="1" ht="18.600000000000001" customHeight="1">
      <c r="A6" s="48"/>
      <c r="B6" s="48"/>
      <c r="C6" s="48"/>
      <c r="D6" s="48"/>
      <c r="E6" s="19"/>
      <c r="F6" s="20"/>
      <c r="G6" s="19"/>
      <c r="H6" s="20"/>
      <c r="I6" s="20"/>
      <c r="J6" s="20"/>
      <c r="K6" s="279" t="s">
        <v>34</v>
      </c>
      <c r="L6" s="279"/>
      <c r="M6" s="279"/>
      <c r="N6" s="20"/>
      <c r="O6" s="19"/>
    </row>
    <row r="7" spans="1:15" s="1" customFormat="1" ht="18.600000000000001" customHeight="1">
      <c r="A7" s="47"/>
      <c r="B7" s="47"/>
      <c r="C7" s="47"/>
      <c r="D7" s="47"/>
      <c r="E7" s="19"/>
      <c r="F7" s="20"/>
      <c r="G7" s="49"/>
      <c r="H7" s="50"/>
      <c r="I7" s="50"/>
      <c r="J7" s="50"/>
      <c r="K7" s="49" t="s">
        <v>110</v>
      </c>
      <c r="L7" s="51"/>
      <c r="M7" s="52"/>
      <c r="N7" s="50"/>
      <c r="O7" s="52"/>
    </row>
    <row r="8" spans="1:15" s="54" customFormat="1" ht="18.600000000000001" customHeight="1">
      <c r="A8" s="47"/>
      <c r="B8" s="47"/>
      <c r="C8" s="47"/>
      <c r="D8" s="47"/>
      <c r="E8" s="19"/>
      <c r="F8" s="20"/>
      <c r="G8" s="49" t="s">
        <v>15</v>
      </c>
      <c r="H8" s="50"/>
      <c r="I8" s="55" t="s">
        <v>135</v>
      </c>
      <c r="J8" s="50"/>
      <c r="K8" s="53" t="s">
        <v>77</v>
      </c>
      <c r="L8" s="51"/>
      <c r="M8" s="52"/>
      <c r="N8" s="50"/>
      <c r="O8" s="52" t="s">
        <v>14</v>
      </c>
    </row>
    <row r="9" spans="1:15" s="54" customFormat="1" ht="18.600000000000001" customHeight="1">
      <c r="A9" s="47"/>
      <c r="B9" s="47"/>
      <c r="C9" s="47"/>
      <c r="D9" s="47"/>
      <c r="E9" s="19"/>
      <c r="F9" s="20"/>
      <c r="G9" s="49" t="s">
        <v>42</v>
      </c>
      <c r="H9" s="55"/>
      <c r="I9" s="55" t="s">
        <v>136</v>
      </c>
      <c r="J9" s="55"/>
      <c r="K9" s="52" t="s">
        <v>48</v>
      </c>
      <c r="L9" s="51"/>
      <c r="M9" s="52" t="s">
        <v>46</v>
      </c>
      <c r="N9" s="55"/>
      <c r="O9" s="52" t="s">
        <v>70</v>
      </c>
    </row>
    <row r="10" spans="1:15" s="54" customFormat="1" ht="18.600000000000001" customHeight="1">
      <c r="A10" s="48"/>
      <c r="B10" s="48"/>
      <c r="C10" s="48"/>
      <c r="D10" s="48"/>
      <c r="E10" s="214" t="s">
        <v>1</v>
      </c>
      <c r="F10" s="20"/>
      <c r="G10" s="56" t="s">
        <v>2</v>
      </c>
      <c r="H10" s="55"/>
      <c r="I10" s="56" t="s">
        <v>2</v>
      </c>
      <c r="J10" s="55"/>
      <c r="K10" s="56" t="s">
        <v>2</v>
      </c>
      <c r="L10" s="55"/>
      <c r="M10" s="56" t="s">
        <v>2</v>
      </c>
      <c r="N10" s="55"/>
      <c r="O10" s="56" t="s">
        <v>2</v>
      </c>
    </row>
    <row r="11" spans="1:15" s="54" customFormat="1" ht="5.0999999999999996" customHeight="1">
      <c r="A11" s="48"/>
      <c r="B11" s="48"/>
      <c r="C11" s="48"/>
      <c r="D11" s="48"/>
      <c r="E11" s="57"/>
      <c r="F11" s="20"/>
      <c r="G11" s="19"/>
      <c r="H11" s="20"/>
      <c r="I11" s="20"/>
      <c r="J11" s="20"/>
      <c r="K11" s="10"/>
      <c r="L11" s="21"/>
      <c r="M11" s="10"/>
      <c r="N11" s="20"/>
      <c r="O11" s="19"/>
    </row>
    <row r="12" spans="1:15" s="54" customFormat="1" ht="18.600000000000001" customHeight="1">
      <c r="A12" s="58" t="s">
        <v>140</v>
      </c>
      <c r="B12" s="48"/>
      <c r="C12" s="48"/>
      <c r="D12" s="48"/>
      <c r="E12" s="57"/>
      <c r="F12" s="20"/>
      <c r="G12" s="19">
        <v>60000000</v>
      </c>
      <c r="H12" s="20"/>
      <c r="I12" s="19">
        <v>0</v>
      </c>
      <c r="J12" s="20"/>
      <c r="K12" s="19">
        <v>5000000</v>
      </c>
      <c r="L12" s="21"/>
      <c r="M12" s="19">
        <v>26565198</v>
      </c>
      <c r="N12" s="20"/>
      <c r="O12" s="19">
        <f>SUM(G12:N12)</f>
        <v>91565198</v>
      </c>
    </row>
    <row r="13" spans="1:15" s="54" customFormat="1" ht="5.0999999999999996" customHeight="1">
      <c r="A13" s="58"/>
      <c r="B13" s="48"/>
      <c r="C13" s="48"/>
      <c r="D13" s="48"/>
      <c r="E13" s="57"/>
      <c r="F13" s="20"/>
      <c r="G13" s="19"/>
      <c r="H13" s="20"/>
      <c r="I13" s="19"/>
      <c r="J13" s="20"/>
      <c r="K13" s="19"/>
      <c r="L13" s="21"/>
      <c r="M13" s="19"/>
      <c r="N13" s="20"/>
      <c r="O13" s="59"/>
    </row>
    <row r="14" spans="1:15" s="54" customFormat="1" ht="18.600000000000001" customHeight="1">
      <c r="A14" s="58" t="s">
        <v>86</v>
      </c>
      <c r="B14" s="48"/>
      <c r="C14" s="48"/>
      <c r="D14" s="48"/>
      <c r="E14" s="57"/>
      <c r="F14" s="20"/>
      <c r="G14" s="19"/>
      <c r="H14" s="20"/>
      <c r="I14" s="19"/>
      <c r="J14" s="20"/>
      <c r="K14" s="19"/>
      <c r="L14" s="21"/>
      <c r="M14" s="19"/>
      <c r="N14" s="20"/>
      <c r="O14" s="59"/>
    </row>
    <row r="15" spans="1:15" s="48" customFormat="1" ht="18.600000000000001" customHeight="1">
      <c r="A15" s="48" t="s">
        <v>99</v>
      </c>
      <c r="E15" s="57">
        <v>24</v>
      </c>
      <c r="G15" s="19">
        <v>0</v>
      </c>
      <c r="I15" s="19">
        <v>0</v>
      </c>
      <c r="K15" s="19">
        <v>3000000</v>
      </c>
      <c r="L15" s="19"/>
      <c r="M15" s="19">
        <v>-3000000</v>
      </c>
      <c r="O15" s="59">
        <f>SUM(G15:N15)</f>
        <v>0</v>
      </c>
    </row>
    <row r="16" spans="1:15" s="54" customFormat="1" ht="18.600000000000001" customHeight="1">
      <c r="A16" s="48" t="s">
        <v>39</v>
      </c>
      <c r="B16" s="48"/>
      <c r="C16" s="48"/>
      <c r="D16" s="48"/>
      <c r="E16" s="57"/>
      <c r="F16" s="20"/>
      <c r="G16" s="19">
        <v>0</v>
      </c>
      <c r="H16" s="48"/>
      <c r="I16" s="19">
        <v>0</v>
      </c>
      <c r="J16" s="48"/>
      <c r="K16" s="19">
        <v>0</v>
      </c>
      <c r="L16" s="19"/>
      <c r="M16" s="19">
        <v>61629906</v>
      </c>
      <c r="N16" s="48"/>
      <c r="O16" s="59">
        <f>SUM(G16:N16)</f>
        <v>61629906</v>
      </c>
    </row>
    <row r="17" spans="1:15" s="54" customFormat="1" ht="18.600000000000001" customHeight="1">
      <c r="A17" s="48" t="s">
        <v>49</v>
      </c>
      <c r="B17" s="48"/>
      <c r="C17" s="48"/>
      <c r="D17" s="48"/>
      <c r="E17" s="57">
        <v>25</v>
      </c>
      <c r="F17" s="20"/>
      <c r="G17" s="22">
        <v>0</v>
      </c>
      <c r="H17" s="20"/>
      <c r="I17" s="22">
        <v>0</v>
      </c>
      <c r="J17" s="20"/>
      <c r="K17" s="12">
        <v>0</v>
      </c>
      <c r="L17" s="21"/>
      <c r="M17" s="12">
        <v>-67999950</v>
      </c>
      <c r="N17" s="20"/>
      <c r="O17" s="61">
        <f>SUM(G17:N17)</f>
        <v>-67999950</v>
      </c>
    </row>
    <row r="18" spans="1:15" s="54" customFormat="1" ht="5.0999999999999996" customHeight="1">
      <c r="A18" s="48"/>
      <c r="B18" s="48"/>
      <c r="C18" s="48"/>
      <c r="D18" s="48"/>
      <c r="E18" s="57"/>
      <c r="F18" s="20"/>
      <c r="G18" s="19"/>
      <c r="H18" s="20"/>
      <c r="I18" s="19"/>
      <c r="J18" s="20"/>
      <c r="K18" s="10"/>
      <c r="L18" s="21"/>
      <c r="M18" s="10"/>
      <c r="N18" s="20"/>
      <c r="O18" s="19"/>
    </row>
    <row r="19" spans="1:15" s="54" customFormat="1" ht="18.600000000000001" customHeight="1" thickBot="1">
      <c r="A19" s="58" t="s">
        <v>103</v>
      </c>
      <c r="B19" s="48"/>
      <c r="C19" s="48"/>
      <c r="D19" s="48"/>
      <c r="E19" s="57"/>
      <c r="F19" s="20"/>
      <c r="G19" s="60">
        <f>SUM(G12:G17)</f>
        <v>60000000</v>
      </c>
      <c r="H19" s="20"/>
      <c r="I19" s="60">
        <f>SUM(I12:I17)</f>
        <v>0</v>
      </c>
      <c r="J19" s="20"/>
      <c r="K19" s="60">
        <f>SUM(K12:K17)</f>
        <v>8000000</v>
      </c>
      <c r="L19" s="21"/>
      <c r="M19" s="60">
        <f>SUM(M12:M17)</f>
        <v>17195154</v>
      </c>
      <c r="N19" s="20"/>
      <c r="O19" s="60">
        <f>SUM(O12:O18)</f>
        <v>85195154</v>
      </c>
    </row>
    <row r="20" spans="1:15" s="54" customFormat="1" ht="15" customHeight="1" thickTop="1">
      <c r="A20" s="58"/>
      <c r="B20" s="48"/>
      <c r="C20" s="48"/>
      <c r="D20" s="48"/>
      <c r="E20" s="57"/>
      <c r="F20" s="20"/>
      <c r="G20" s="19"/>
      <c r="H20" s="20"/>
      <c r="I20" s="20"/>
      <c r="J20" s="20"/>
      <c r="K20" s="19"/>
      <c r="L20" s="21"/>
      <c r="M20" s="19"/>
      <c r="N20" s="20"/>
      <c r="O20" s="19"/>
    </row>
    <row r="21" spans="1:15" s="54" customFormat="1" ht="18.600000000000001" customHeight="1">
      <c r="A21" s="58" t="s">
        <v>138</v>
      </c>
      <c r="B21" s="48"/>
      <c r="C21" s="48"/>
      <c r="D21" s="48"/>
      <c r="E21" s="57"/>
      <c r="F21" s="20"/>
      <c r="G21" s="200">
        <v>60000000</v>
      </c>
      <c r="H21" s="20"/>
      <c r="I21" s="200">
        <v>0</v>
      </c>
      <c r="J21" s="20"/>
      <c r="K21" s="200">
        <v>8000000</v>
      </c>
      <c r="L21" s="21"/>
      <c r="M21" s="200">
        <v>17195154</v>
      </c>
      <c r="N21" s="20"/>
      <c r="O21" s="200">
        <f>SUM(G21:N21)</f>
        <v>85195154</v>
      </c>
    </row>
    <row r="22" spans="1:15" s="54" customFormat="1" ht="5.0999999999999996" customHeight="1">
      <c r="A22" s="58"/>
      <c r="B22" s="48"/>
      <c r="C22" s="48"/>
      <c r="D22" s="48"/>
      <c r="E22" s="57"/>
      <c r="F22" s="20"/>
      <c r="G22" s="200"/>
      <c r="H22" s="20"/>
      <c r="I22" s="206"/>
      <c r="J22" s="20"/>
      <c r="K22" s="200"/>
      <c r="L22" s="21"/>
      <c r="M22" s="200"/>
      <c r="N22" s="20"/>
      <c r="O22" s="205"/>
    </row>
    <row r="23" spans="1:15" s="54" customFormat="1" ht="18.600000000000001" customHeight="1">
      <c r="A23" s="58" t="s">
        <v>86</v>
      </c>
      <c r="B23" s="48"/>
      <c r="C23" s="48"/>
      <c r="D23" s="48"/>
      <c r="E23" s="57"/>
      <c r="F23" s="20"/>
      <c r="G23" s="200"/>
      <c r="H23" s="20"/>
      <c r="I23" s="206"/>
      <c r="J23" s="20"/>
      <c r="K23" s="200"/>
      <c r="L23" s="21"/>
      <c r="M23" s="200"/>
      <c r="N23" s="20"/>
      <c r="O23" s="205"/>
    </row>
    <row r="24" spans="1:15" s="48" customFormat="1" ht="18.600000000000001" customHeight="1">
      <c r="A24" s="48" t="s">
        <v>139</v>
      </c>
      <c r="E24" s="175">
        <v>23</v>
      </c>
      <c r="G24" s="200">
        <v>20000000</v>
      </c>
      <c r="I24" s="200">
        <v>409284207</v>
      </c>
      <c r="K24" s="200">
        <v>0</v>
      </c>
      <c r="L24" s="19"/>
      <c r="M24" s="200">
        <v>0</v>
      </c>
      <c r="O24" s="205">
        <f>SUM(G24:N24)</f>
        <v>429284207</v>
      </c>
    </row>
    <row r="25" spans="1:15" s="54" customFormat="1" ht="18.600000000000001" customHeight="1">
      <c r="A25" s="48" t="s">
        <v>39</v>
      </c>
      <c r="B25" s="48"/>
      <c r="C25" s="48"/>
      <c r="D25" s="48"/>
      <c r="E25" s="57"/>
      <c r="F25" s="20"/>
      <c r="G25" s="200">
        <v>0</v>
      </c>
      <c r="H25" s="48"/>
      <c r="I25" s="200">
        <v>0</v>
      </c>
      <c r="J25" s="48"/>
      <c r="K25" s="200">
        <v>0</v>
      </c>
      <c r="L25" s="19"/>
      <c r="M25" s="200">
        <v>75843429</v>
      </c>
      <c r="N25" s="48"/>
      <c r="O25" s="205">
        <f>SUM(G25:N25)</f>
        <v>75843429</v>
      </c>
    </row>
    <row r="26" spans="1:15" s="54" customFormat="1" ht="18.600000000000001" customHeight="1">
      <c r="A26" s="48" t="s">
        <v>49</v>
      </c>
      <c r="B26" s="48"/>
      <c r="C26" s="48"/>
      <c r="D26" s="48"/>
      <c r="E26" s="57">
        <v>25</v>
      </c>
      <c r="F26" s="20"/>
      <c r="G26" s="202">
        <v>0</v>
      </c>
      <c r="H26" s="20"/>
      <c r="I26" s="202">
        <v>0</v>
      </c>
      <c r="J26" s="20"/>
      <c r="K26" s="202">
        <v>0</v>
      </c>
      <c r="L26" s="21"/>
      <c r="M26" s="202">
        <v>-68799950</v>
      </c>
      <c r="N26" s="20"/>
      <c r="O26" s="207">
        <f>SUM(G26:N26)</f>
        <v>-68799950</v>
      </c>
    </row>
    <row r="27" spans="1:15" s="54" customFormat="1" ht="5.0999999999999996" customHeight="1">
      <c r="A27" s="48"/>
      <c r="B27" s="48"/>
      <c r="C27" s="48"/>
      <c r="D27" s="48"/>
      <c r="E27" s="57"/>
      <c r="F27" s="20"/>
      <c r="G27" s="200"/>
      <c r="H27" s="20"/>
      <c r="I27" s="200"/>
      <c r="J27" s="20"/>
      <c r="K27" s="200"/>
      <c r="L27" s="21"/>
      <c r="M27" s="200"/>
      <c r="N27" s="20"/>
      <c r="O27" s="200"/>
    </row>
    <row r="28" spans="1:15" s="54" customFormat="1" ht="18.600000000000001" customHeight="1" thickBot="1">
      <c r="A28" s="58" t="s">
        <v>132</v>
      </c>
      <c r="B28" s="48"/>
      <c r="C28" s="48"/>
      <c r="D28" s="48"/>
      <c r="E28" s="57"/>
      <c r="F28" s="20"/>
      <c r="G28" s="203">
        <f>SUM(G21:G26)</f>
        <v>80000000</v>
      </c>
      <c r="H28" s="20"/>
      <c r="I28" s="203">
        <f>SUM(I21:I26)</f>
        <v>409284207</v>
      </c>
      <c r="J28" s="20"/>
      <c r="K28" s="203">
        <f>SUM(K21:K26)</f>
        <v>8000000</v>
      </c>
      <c r="L28" s="21"/>
      <c r="M28" s="203">
        <f>SUM(M21:M26)</f>
        <v>24238633</v>
      </c>
      <c r="N28" s="20"/>
      <c r="O28" s="203">
        <f>SUM(O21:O27)</f>
        <v>521522840</v>
      </c>
    </row>
    <row r="29" spans="1:15" s="54" customFormat="1" ht="18.95" customHeight="1" thickTop="1">
      <c r="A29" s="58"/>
      <c r="B29" s="48"/>
      <c r="C29" s="48"/>
      <c r="D29" s="48"/>
      <c r="E29" s="57"/>
      <c r="F29" s="20"/>
      <c r="G29" s="19"/>
      <c r="H29" s="20"/>
      <c r="I29" s="20"/>
      <c r="J29" s="20"/>
      <c r="K29" s="19"/>
      <c r="L29" s="21"/>
      <c r="M29" s="19"/>
      <c r="N29" s="20"/>
      <c r="O29" s="19"/>
    </row>
    <row r="30" spans="1:15" s="54" customFormat="1" ht="12.75" customHeight="1">
      <c r="A30" s="58"/>
      <c r="B30" s="48"/>
      <c r="C30" s="48"/>
      <c r="D30" s="48"/>
      <c r="E30" s="57"/>
      <c r="F30" s="20"/>
      <c r="G30" s="19"/>
      <c r="H30" s="20"/>
      <c r="I30" s="20"/>
      <c r="J30" s="20"/>
      <c r="K30" s="19"/>
      <c r="L30" s="21"/>
      <c r="M30" s="19"/>
      <c r="N30" s="20"/>
      <c r="O30" s="19"/>
    </row>
    <row r="31" spans="1:15" s="54" customFormat="1" ht="18.600000000000001" customHeight="1">
      <c r="A31" s="276" t="s">
        <v>84</v>
      </c>
      <c r="B31" s="276"/>
      <c r="C31" s="276"/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6"/>
      <c r="O31" s="276"/>
    </row>
    <row r="32" spans="1:15" s="54" customFormat="1" ht="18.600000000000001" customHeight="1">
      <c r="A32" s="276" t="s">
        <v>121</v>
      </c>
      <c r="B32" s="276"/>
      <c r="C32" s="276"/>
      <c r="D32" s="276"/>
      <c r="E32" s="276"/>
      <c r="F32" s="276"/>
      <c r="G32" s="276"/>
      <c r="H32" s="276"/>
      <c r="I32" s="276"/>
      <c r="J32" s="276"/>
      <c r="K32" s="276"/>
      <c r="L32" s="276"/>
      <c r="M32" s="276"/>
      <c r="N32" s="276"/>
      <c r="O32" s="276"/>
    </row>
    <row r="33" spans="1:15" s="54" customFormat="1" ht="4.5" customHeight="1">
      <c r="A33" s="212"/>
      <c r="B33" s="212"/>
      <c r="C33" s="212"/>
      <c r="D33" s="212"/>
      <c r="E33" s="212"/>
      <c r="F33" s="269"/>
      <c r="G33" s="212"/>
      <c r="H33" s="212"/>
      <c r="I33" s="212"/>
      <c r="J33" s="212"/>
      <c r="K33" s="212"/>
      <c r="L33" s="212"/>
      <c r="M33" s="212"/>
      <c r="N33" s="212"/>
      <c r="O33" s="212"/>
    </row>
    <row r="34" spans="1:15" ht="21.95" customHeight="1">
      <c r="A34" s="62" t="s">
        <v>83</v>
      </c>
      <c r="B34" s="62"/>
      <c r="C34" s="62"/>
      <c r="D34" s="62"/>
      <c r="E34" s="63"/>
      <c r="F34" s="64"/>
      <c r="G34" s="65"/>
      <c r="H34" s="66"/>
      <c r="I34" s="66"/>
      <c r="J34" s="66"/>
      <c r="K34" s="63"/>
      <c r="L34" s="64"/>
      <c r="M34" s="64"/>
      <c r="N34" s="66"/>
      <c r="O34" s="64"/>
    </row>
  </sheetData>
  <mergeCells count="4">
    <mergeCell ref="G5:O5"/>
    <mergeCell ref="K6:M6"/>
    <mergeCell ref="A31:O31"/>
    <mergeCell ref="A32:O32"/>
  </mergeCells>
  <pageMargins left="0.9" right="0.9" top="0.5" bottom="0.6" header="0.49" footer="0.4"/>
  <pageSetup paperSize="9" firstPageNumber="11" orientation="landscape" useFirstPageNumber="1" horizontalDpi="1200" verticalDpi="1200" r:id="rId1"/>
  <headerFooter>
    <oddFooter>&amp;R&amp;"Browallia New,Regular"&amp;13&amp;P</oddFooter>
  </headerFooter>
  <ignoredErrors>
    <ignoredError sqref="K13:N13 N12 G17:H17 K17:N17 K14:L14 N14 O17 L19 O13:O15 K15:N15 G13:H15 G18:H19 K18:N18 O18 N19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K85"/>
  <sheetViews>
    <sheetView tabSelected="1" topLeftCell="A82" zoomScaleNormal="100" zoomScaleSheetLayoutView="100" workbookViewId="0">
      <selection activeCell="B88" sqref="B88"/>
    </sheetView>
  </sheetViews>
  <sheetFormatPr defaultColWidth="0.7109375" defaultRowHeight="21.75" customHeight="1"/>
  <cols>
    <col min="1" max="1" width="1.85546875" style="216" customWidth="1"/>
    <col min="2" max="2" width="38.140625" style="216" customWidth="1"/>
    <col min="3" max="3" width="7.7109375" style="216" customWidth="1"/>
    <col min="4" max="4" width="0.85546875" style="216" customWidth="1"/>
    <col min="5" max="5" width="11.7109375" style="216" customWidth="1"/>
    <col min="6" max="6" width="0.85546875" style="216" customWidth="1"/>
    <col min="7" max="7" width="11.7109375" style="216" customWidth="1"/>
    <col min="8" max="8" width="0.85546875" style="216" customWidth="1"/>
    <col min="9" max="9" width="11.7109375" style="266" customWidth="1"/>
    <col min="10" max="10" width="0.85546875" style="216" customWidth="1"/>
    <col min="11" max="11" width="11.7109375" style="266" customWidth="1"/>
    <col min="12" max="198" width="9.140625" style="216" customWidth="1"/>
    <col min="199" max="199" width="1.42578125" style="216" customWidth="1"/>
    <col min="200" max="200" width="52.85546875" style="216" customWidth="1"/>
    <col min="201" max="201" width="7" style="216" bestFit="1" customWidth="1"/>
    <col min="202" max="202" width="0.7109375" style="216" customWidth="1"/>
    <col min="203" max="203" width="10.7109375" style="216" customWidth="1"/>
    <col min="204" max="16384" width="0.7109375" style="216"/>
  </cols>
  <sheetData>
    <row r="1" spans="1:11" ht="21" customHeight="1">
      <c r="A1" s="215" t="s">
        <v>117</v>
      </c>
      <c r="I1" s="217"/>
      <c r="K1" s="217"/>
    </row>
    <row r="2" spans="1:11" ht="21" customHeight="1">
      <c r="A2" s="218" t="s">
        <v>38</v>
      </c>
      <c r="B2" s="218"/>
      <c r="C2" s="218"/>
      <c r="I2" s="219"/>
      <c r="K2" s="219"/>
    </row>
    <row r="3" spans="1:11" ht="21" customHeight="1">
      <c r="A3" s="220" t="s">
        <v>131</v>
      </c>
      <c r="B3" s="220"/>
      <c r="C3" s="220"/>
      <c r="D3" s="221"/>
      <c r="E3" s="221"/>
      <c r="F3" s="221"/>
      <c r="G3" s="221"/>
      <c r="H3" s="221"/>
      <c r="I3" s="222"/>
      <c r="J3" s="221"/>
      <c r="K3" s="222"/>
    </row>
    <row r="4" spans="1:11" ht="20.45" customHeight="1">
      <c r="A4" s="223"/>
      <c r="B4" s="223"/>
      <c r="C4" s="223"/>
      <c r="D4" s="224"/>
      <c r="E4" s="224"/>
      <c r="F4" s="224"/>
      <c r="G4" s="224"/>
      <c r="H4" s="224"/>
      <c r="I4" s="225"/>
      <c r="J4" s="224"/>
      <c r="K4" s="225"/>
    </row>
    <row r="5" spans="1:11" ht="20.45" customHeight="1">
      <c r="A5" s="226"/>
      <c r="B5" s="226"/>
      <c r="C5" s="226"/>
      <c r="D5" s="227"/>
      <c r="E5" s="271" t="s">
        <v>44</v>
      </c>
      <c r="F5" s="271"/>
      <c r="G5" s="271"/>
      <c r="H5" s="115"/>
      <c r="I5" s="271" t="s">
        <v>71</v>
      </c>
      <c r="J5" s="271"/>
      <c r="K5" s="271"/>
    </row>
    <row r="6" spans="1:11" ht="20.45" customHeight="1">
      <c r="A6" s="226"/>
      <c r="B6" s="226"/>
      <c r="C6" s="226"/>
      <c r="D6" s="227"/>
      <c r="E6" s="228" t="s">
        <v>128</v>
      </c>
      <c r="F6" s="229"/>
      <c r="G6" s="228" t="s">
        <v>104</v>
      </c>
      <c r="H6" s="230"/>
      <c r="I6" s="228" t="s">
        <v>128</v>
      </c>
      <c r="J6" s="229"/>
      <c r="K6" s="228" t="s">
        <v>104</v>
      </c>
    </row>
    <row r="7" spans="1:11" ht="20.45" customHeight="1">
      <c r="A7" s="227"/>
      <c r="B7" s="227"/>
      <c r="C7" s="231" t="s">
        <v>1</v>
      </c>
      <c r="D7" s="232"/>
      <c r="E7" s="233" t="s">
        <v>2</v>
      </c>
      <c r="F7" s="232"/>
      <c r="G7" s="233" t="s">
        <v>2</v>
      </c>
      <c r="H7" s="230"/>
      <c r="I7" s="233" t="s">
        <v>2</v>
      </c>
      <c r="J7" s="229"/>
      <c r="K7" s="233" t="s">
        <v>2</v>
      </c>
    </row>
    <row r="8" spans="1:11" ht="6" customHeight="1">
      <c r="A8" s="227"/>
      <c r="B8" s="227"/>
      <c r="C8" s="230"/>
      <c r="D8" s="232"/>
      <c r="E8" s="234"/>
      <c r="F8" s="232"/>
      <c r="G8" s="228"/>
      <c r="H8" s="235"/>
      <c r="I8" s="234"/>
      <c r="J8" s="232"/>
      <c r="K8" s="228"/>
    </row>
    <row r="9" spans="1:11" ht="20.45" customHeight="1">
      <c r="A9" s="236" t="s">
        <v>27</v>
      </c>
      <c r="B9" s="237"/>
      <c r="C9" s="237"/>
      <c r="E9" s="238"/>
      <c r="I9" s="239"/>
      <c r="K9" s="240"/>
    </row>
    <row r="10" spans="1:11" ht="20.45" customHeight="1">
      <c r="A10" s="237" t="s">
        <v>50</v>
      </c>
      <c r="B10" s="237"/>
      <c r="C10" s="237"/>
      <c r="E10" s="239">
        <v>113364127</v>
      </c>
      <c r="G10" s="240">
        <v>86367788</v>
      </c>
      <c r="I10" s="239">
        <v>84567411</v>
      </c>
      <c r="K10" s="240">
        <v>74628757</v>
      </c>
    </row>
    <row r="11" spans="1:11" ht="20.45" customHeight="1">
      <c r="A11" s="237" t="s">
        <v>51</v>
      </c>
      <c r="B11" s="237"/>
      <c r="C11" s="237"/>
      <c r="E11" s="241"/>
      <c r="G11" s="242"/>
      <c r="I11" s="241"/>
      <c r="K11" s="242"/>
    </row>
    <row r="12" spans="1:11" ht="20.45" customHeight="1">
      <c r="B12" s="216" t="s">
        <v>124</v>
      </c>
      <c r="C12" s="243">
        <v>16</v>
      </c>
      <c r="E12" s="239">
        <v>1038428</v>
      </c>
      <c r="G12" s="240">
        <v>1121402</v>
      </c>
      <c r="I12" s="239">
        <v>637388</v>
      </c>
      <c r="K12" s="240">
        <v>692726</v>
      </c>
    </row>
    <row r="13" spans="1:11" ht="20.45" customHeight="1">
      <c r="B13" s="216" t="s">
        <v>112</v>
      </c>
      <c r="C13" s="243">
        <v>17</v>
      </c>
      <c r="E13" s="239">
        <v>1867616</v>
      </c>
      <c r="G13" s="240">
        <v>1867616</v>
      </c>
      <c r="I13" s="239">
        <v>1867616</v>
      </c>
      <c r="K13" s="240">
        <v>1867616</v>
      </c>
    </row>
    <row r="14" spans="1:11" s="224" customFormat="1" ht="20.45" customHeight="1">
      <c r="A14" s="237"/>
      <c r="B14" s="237" t="s">
        <v>81</v>
      </c>
      <c r="C14" s="243">
        <v>18</v>
      </c>
      <c r="D14" s="242"/>
      <c r="E14" s="241">
        <v>291237</v>
      </c>
      <c r="F14" s="242"/>
      <c r="G14" s="242">
        <v>310715</v>
      </c>
      <c r="H14" s="242"/>
      <c r="I14" s="241">
        <v>11999</v>
      </c>
      <c r="J14" s="242"/>
      <c r="K14" s="242">
        <v>17025</v>
      </c>
    </row>
    <row r="15" spans="1:11" s="224" customFormat="1" ht="20.45" customHeight="1">
      <c r="A15" s="237"/>
      <c r="B15" s="237" t="s">
        <v>113</v>
      </c>
      <c r="C15" s="243"/>
      <c r="D15" s="242"/>
      <c r="E15" s="241"/>
      <c r="F15" s="242"/>
      <c r="G15" s="242"/>
      <c r="H15" s="242"/>
      <c r="I15" s="241"/>
      <c r="J15" s="242"/>
      <c r="K15" s="242"/>
    </row>
    <row r="16" spans="1:11" s="224" customFormat="1" ht="20.45" customHeight="1">
      <c r="A16" s="237"/>
      <c r="B16" s="237" t="s">
        <v>114</v>
      </c>
      <c r="C16" s="243">
        <v>11</v>
      </c>
      <c r="D16" s="242"/>
      <c r="E16" s="241">
        <v>-18178</v>
      </c>
      <c r="F16" s="242"/>
      <c r="G16" s="242">
        <v>-34676</v>
      </c>
      <c r="H16" s="242"/>
      <c r="I16" s="241">
        <v>-18178</v>
      </c>
      <c r="J16" s="242"/>
      <c r="K16" s="242">
        <v>-34676</v>
      </c>
    </row>
    <row r="17" spans="1:11" ht="20.45" customHeight="1">
      <c r="B17" s="216" t="s">
        <v>25</v>
      </c>
      <c r="C17" s="243">
        <v>26</v>
      </c>
      <c r="E17" s="244">
        <v>-256438</v>
      </c>
      <c r="G17" s="245">
        <v>0</v>
      </c>
      <c r="I17" s="244">
        <v>-538648</v>
      </c>
      <c r="K17" s="245">
        <v>-348683</v>
      </c>
    </row>
    <row r="18" spans="1:11" ht="20.45" customHeight="1">
      <c r="B18" s="216" t="s">
        <v>53</v>
      </c>
      <c r="C18" s="243">
        <v>27</v>
      </c>
      <c r="E18" s="239">
        <v>338795</v>
      </c>
      <c r="G18" s="240">
        <v>264660</v>
      </c>
      <c r="I18" s="239">
        <v>338795</v>
      </c>
      <c r="K18" s="240">
        <v>264660</v>
      </c>
    </row>
    <row r="19" spans="1:11" ht="20.45" customHeight="1">
      <c r="B19" s="216" t="s">
        <v>87</v>
      </c>
      <c r="C19" s="243">
        <v>31</v>
      </c>
      <c r="E19" s="239">
        <v>0</v>
      </c>
      <c r="G19" s="240">
        <v>0</v>
      </c>
      <c r="I19" s="239">
        <v>-41349369</v>
      </c>
      <c r="K19" s="240">
        <v>-9999900</v>
      </c>
    </row>
    <row r="20" spans="1:11" ht="20.45" customHeight="1">
      <c r="B20" s="216" t="s">
        <v>82</v>
      </c>
      <c r="C20" s="243">
        <v>22</v>
      </c>
      <c r="E20" s="239">
        <v>1160657</v>
      </c>
      <c r="G20" s="240">
        <v>1120578</v>
      </c>
      <c r="I20" s="239">
        <v>843304</v>
      </c>
      <c r="K20" s="240">
        <v>813961</v>
      </c>
    </row>
    <row r="21" spans="1:11" ht="20.45" customHeight="1">
      <c r="B21" s="216" t="s">
        <v>152</v>
      </c>
      <c r="C21" s="243"/>
      <c r="E21" s="241">
        <v>-49</v>
      </c>
      <c r="G21" s="242">
        <v>255</v>
      </c>
      <c r="I21" s="241">
        <v>0</v>
      </c>
      <c r="K21" s="242">
        <v>0</v>
      </c>
    </row>
    <row r="22" spans="1:11" ht="20.45" customHeight="1">
      <c r="B22" s="216" t="s">
        <v>134</v>
      </c>
      <c r="C22" s="243">
        <v>15</v>
      </c>
      <c r="E22" s="239">
        <v>-129857</v>
      </c>
      <c r="G22" s="240">
        <v>-88472</v>
      </c>
      <c r="I22" s="241">
        <v>0</v>
      </c>
      <c r="K22" s="242">
        <v>0</v>
      </c>
    </row>
    <row r="23" spans="1:11" ht="20.45" customHeight="1">
      <c r="B23" s="216" t="s">
        <v>141</v>
      </c>
      <c r="C23" s="243"/>
      <c r="E23" s="239">
        <v>1729872</v>
      </c>
      <c r="G23" s="240">
        <v>1594866</v>
      </c>
      <c r="I23" s="241">
        <v>273451</v>
      </c>
      <c r="K23" s="242">
        <v>82830</v>
      </c>
    </row>
    <row r="24" spans="1:11" ht="20.45" customHeight="1">
      <c r="B24" s="216" t="s">
        <v>65</v>
      </c>
      <c r="C24" s="243"/>
      <c r="E24" s="238"/>
      <c r="I24" s="238"/>
      <c r="K24" s="216"/>
    </row>
    <row r="25" spans="1:11" ht="20.45" customHeight="1">
      <c r="B25" s="246" t="s">
        <v>160</v>
      </c>
      <c r="C25" s="237"/>
      <c r="E25" s="241"/>
      <c r="G25" s="242"/>
      <c r="I25" s="241"/>
      <c r="K25" s="242"/>
    </row>
    <row r="26" spans="1:11" ht="20.45" customHeight="1">
      <c r="B26" s="246" t="s">
        <v>161</v>
      </c>
      <c r="C26" s="237"/>
      <c r="E26" s="241">
        <v>-29049678</v>
      </c>
      <c r="G26" s="242">
        <v>-26547269</v>
      </c>
      <c r="I26" s="241">
        <v>92911</v>
      </c>
      <c r="K26" s="242">
        <v>1933179</v>
      </c>
    </row>
    <row r="27" spans="1:11" ht="20.45" customHeight="1">
      <c r="B27" s="237" t="s">
        <v>26</v>
      </c>
      <c r="C27" s="237"/>
      <c r="E27" s="241">
        <v>500651</v>
      </c>
      <c r="G27" s="242">
        <v>490122</v>
      </c>
      <c r="I27" s="241">
        <v>0</v>
      </c>
      <c r="K27" s="242">
        <v>200000</v>
      </c>
    </row>
    <row r="28" spans="1:11" ht="20.45" customHeight="1">
      <c r="B28" s="247" t="s">
        <v>43</v>
      </c>
      <c r="C28" s="237"/>
      <c r="E28" s="241">
        <v>6642623</v>
      </c>
      <c r="G28" s="242">
        <v>31265357</v>
      </c>
      <c r="I28" s="241">
        <v>-4937658</v>
      </c>
      <c r="K28" s="242">
        <v>14498263</v>
      </c>
    </row>
    <row r="29" spans="1:11" ht="20.45" customHeight="1">
      <c r="B29" s="246" t="s">
        <v>55</v>
      </c>
      <c r="C29" s="237"/>
      <c r="E29" s="248">
        <v>1990972</v>
      </c>
      <c r="G29" s="249">
        <v>1261481</v>
      </c>
      <c r="I29" s="248">
        <v>1599131</v>
      </c>
      <c r="K29" s="249">
        <v>1131274</v>
      </c>
    </row>
    <row r="30" spans="1:11" ht="6" customHeight="1">
      <c r="A30" s="237"/>
      <c r="B30" s="237"/>
      <c r="C30" s="237"/>
      <c r="E30" s="241"/>
      <c r="G30" s="242"/>
      <c r="I30" s="241"/>
      <c r="K30" s="242"/>
    </row>
    <row r="31" spans="1:11" ht="20.45" customHeight="1">
      <c r="A31" s="237" t="s">
        <v>115</v>
      </c>
      <c r="B31" s="237"/>
      <c r="C31" s="237"/>
      <c r="D31" s="240"/>
      <c r="E31" s="239">
        <f>SUM(E10:E29)</f>
        <v>99470778</v>
      </c>
      <c r="F31" s="240"/>
      <c r="G31" s="240">
        <f>SUM(G10:G29)</f>
        <v>98994423</v>
      </c>
      <c r="H31" s="240"/>
      <c r="I31" s="239">
        <f>SUM(I10:I29)</f>
        <v>43388153</v>
      </c>
      <c r="J31" s="240"/>
      <c r="K31" s="240">
        <f>SUM(K10:K29)</f>
        <v>85747032</v>
      </c>
    </row>
    <row r="32" spans="1:11" s="224" customFormat="1" ht="20.45" customHeight="1">
      <c r="A32" s="250" t="s">
        <v>158</v>
      </c>
      <c r="B32" s="237"/>
      <c r="C32" s="237"/>
      <c r="D32" s="216"/>
      <c r="E32" s="248">
        <v>-16549464</v>
      </c>
      <c r="F32" s="216"/>
      <c r="G32" s="249">
        <v>-10806298</v>
      </c>
      <c r="H32" s="216"/>
      <c r="I32" s="248">
        <v>-11390935</v>
      </c>
      <c r="J32" s="216"/>
      <c r="K32" s="249">
        <v>-10115239</v>
      </c>
    </row>
    <row r="33" spans="1:11" s="224" customFormat="1" ht="6" customHeight="1">
      <c r="A33" s="237"/>
      <c r="B33" s="237"/>
      <c r="C33" s="237"/>
      <c r="D33" s="216"/>
      <c r="E33" s="241"/>
      <c r="F33" s="216"/>
      <c r="G33" s="242"/>
      <c r="H33" s="216"/>
      <c r="I33" s="241"/>
      <c r="K33" s="242"/>
    </row>
    <row r="34" spans="1:11" s="224" customFormat="1" ht="20.45" customHeight="1">
      <c r="A34" s="237" t="s">
        <v>116</v>
      </c>
      <c r="B34" s="237"/>
      <c r="C34" s="237"/>
      <c r="D34" s="242"/>
      <c r="E34" s="248">
        <f>SUM(E31:E32)</f>
        <v>82921314</v>
      </c>
      <c r="F34" s="242"/>
      <c r="G34" s="249">
        <f>SUM(G31:G32)</f>
        <v>88188125</v>
      </c>
      <c r="H34" s="242"/>
      <c r="I34" s="248">
        <f>SUM(I31:I32)</f>
        <v>31997218</v>
      </c>
      <c r="J34" s="242"/>
      <c r="K34" s="249">
        <f>SUM(K31:K32)</f>
        <v>75631793</v>
      </c>
    </row>
    <row r="35" spans="1:11" s="224" customFormat="1" ht="21" customHeight="1">
      <c r="A35" s="237"/>
      <c r="B35" s="237"/>
      <c r="C35" s="237"/>
      <c r="D35" s="242"/>
      <c r="E35" s="242"/>
      <c r="F35" s="242"/>
      <c r="G35" s="242"/>
      <c r="H35" s="242"/>
      <c r="I35" s="242"/>
      <c r="J35" s="242"/>
      <c r="K35" s="242"/>
    </row>
    <row r="36" spans="1:11" s="224" customFormat="1" ht="21" customHeight="1">
      <c r="A36" s="237"/>
      <c r="B36" s="237"/>
      <c r="C36" s="237"/>
      <c r="D36" s="242"/>
      <c r="E36" s="242"/>
      <c r="F36" s="242"/>
      <c r="G36" s="242"/>
      <c r="H36" s="242"/>
      <c r="I36" s="242"/>
      <c r="J36" s="242"/>
      <c r="K36" s="242"/>
    </row>
    <row r="37" spans="1:11" s="224" customFormat="1" ht="20.45" customHeight="1">
      <c r="A37" s="237"/>
      <c r="B37" s="237"/>
      <c r="C37" s="237"/>
      <c r="D37" s="242"/>
      <c r="E37" s="242"/>
      <c r="F37" s="242"/>
      <c r="G37" s="242"/>
      <c r="H37" s="242"/>
      <c r="I37" s="242"/>
      <c r="J37" s="242"/>
      <c r="K37" s="242"/>
    </row>
    <row r="38" spans="1:11" ht="20.45" customHeight="1">
      <c r="A38" s="280" t="s">
        <v>84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</row>
    <row r="39" spans="1:11" s="224" customFormat="1" ht="20.45" customHeight="1">
      <c r="A39" s="280" t="s">
        <v>155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11" s="224" customFormat="1" ht="20.45" customHeight="1">
      <c r="A40" s="243"/>
      <c r="B40" s="243"/>
      <c r="C40" s="243"/>
      <c r="D40" s="270"/>
      <c r="E40" s="243"/>
      <c r="F40" s="243"/>
      <c r="G40" s="243"/>
      <c r="H40" s="243"/>
      <c r="I40" s="243"/>
      <c r="J40" s="243"/>
      <c r="K40" s="243"/>
    </row>
    <row r="41" spans="1:11" s="224" customFormat="1" ht="12" customHeight="1">
      <c r="A41" s="243"/>
      <c r="B41" s="243"/>
      <c r="C41" s="243"/>
      <c r="D41" s="270"/>
      <c r="E41" s="243"/>
      <c r="F41" s="243"/>
      <c r="G41" s="243"/>
      <c r="H41" s="243"/>
      <c r="I41" s="243"/>
      <c r="J41" s="243"/>
      <c r="K41" s="243"/>
    </row>
    <row r="42" spans="1:11" s="224" customFormat="1" ht="21.75" customHeight="1">
      <c r="A42" s="251" t="str">
        <f>+'6-8'!A135</f>
        <v>หมายเหตุประกอบงบการเงินรวมและงบการเงินเฉพาะกิจการเป็นส่วนหนึ่งของงบการเงินนี้</v>
      </c>
      <c r="B42" s="251"/>
      <c r="C42" s="251"/>
      <c r="D42" s="221"/>
      <c r="E42" s="221"/>
      <c r="F42" s="221"/>
      <c r="G42" s="221"/>
      <c r="H42" s="221"/>
      <c r="I42" s="249"/>
      <c r="J42" s="221"/>
      <c r="K42" s="249"/>
    </row>
    <row r="43" spans="1:11" ht="21" customHeight="1">
      <c r="A43" s="215" t="s">
        <v>117</v>
      </c>
      <c r="B43" s="252"/>
      <c r="C43" s="252"/>
      <c r="D43" s="224"/>
      <c r="E43" s="224"/>
      <c r="F43" s="224"/>
      <c r="G43" s="224"/>
      <c r="H43" s="224"/>
      <c r="I43" s="242"/>
      <c r="J43" s="224"/>
      <c r="K43" s="242"/>
    </row>
    <row r="44" spans="1:11" ht="21" customHeight="1">
      <c r="A44" s="218" t="s">
        <v>159</v>
      </c>
      <c r="B44" s="252"/>
      <c r="C44" s="252"/>
      <c r="D44" s="224"/>
      <c r="E44" s="224"/>
      <c r="F44" s="224"/>
      <c r="G44" s="224"/>
      <c r="H44" s="224"/>
      <c r="I44" s="242"/>
      <c r="J44" s="224"/>
      <c r="K44" s="242"/>
    </row>
    <row r="45" spans="1:11" s="224" customFormat="1" ht="21" customHeight="1">
      <c r="A45" s="220" t="str">
        <f>A3</f>
        <v>สำหรับปีสิ้นสุดวันที่ 31 ธันวาคม พ.ศ. 2564</v>
      </c>
      <c r="B45" s="251"/>
      <c r="C45" s="251"/>
      <c r="D45" s="221"/>
      <c r="E45" s="221"/>
      <c r="F45" s="221"/>
      <c r="G45" s="221"/>
      <c r="H45" s="221"/>
      <c r="I45" s="249"/>
      <c r="J45" s="221"/>
      <c r="K45" s="249"/>
    </row>
    <row r="46" spans="1:11" s="224" customFormat="1" ht="20.45" customHeight="1">
      <c r="A46" s="253"/>
      <c r="C46" s="254"/>
      <c r="E46" s="242"/>
      <c r="G46" s="242"/>
      <c r="I46" s="242"/>
      <c r="K46" s="242"/>
    </row>
    <row r="47" spans="1:11" s="224" customFormat="1" ht="20.45" customHeight="1">
      <c r="A47" s="252"/>
      <c r="B47" s="252"/>
      <c r="C47" s="226"/>
      <c r="D47" s="227"/>
      <c r="E47" s="271" t="s">
        <v>44</v>
      </c>
      <c r="F47" s="271"/>
      <c r="G47" s="271"/>
      <c r="H47" s="115"/>
      <c r="I47" s="271" t="s">
        <v>71</v>
      </c>
      <c r="J47" s="271"/>
      <c r="K47" s="271"/>
    </row>
    <row r="48" spans="1:11" s="224" customFormat="1" ht="20.45" customHeight="1">
      <c r="A48" s="252"/>
      <c r="B48" s="252"/>
      <c r="C48" s="226"/>
      <c r="D48" s="227"/>
      <c r="E48" s="228" t="s">
        <v>128</v>
      </c>
      <c r="F48" s="229"/>
      <c r="G48" s="228" t="s">
        <v>104</v>
      </c>
      <c r="H48" s="230"/>
      <c r="I48" s="228" t="s">
        <v>128</v>
      </c>
      <c r="J48" s="229"/>
      <c r="K48" s="228" t="s">
        <v>104</v>
      </c>
    </row>
    <row r="49" spans="1:11" s="224" customFormat="1" ht="20.45" customHeight="1">
      <c r="A49" s="252"/>
      <c r="B49" s="252"/>
      <c r="C49" s="231" t="s">
        <v>1</v>
      </c>
      <c r="D49" s="232"/>
      <c r="E49" s="233" t="s">
        <v>2</v>
      </c>
      <c r="F49" s="232"/>
      <c r="G49" s="233" t="s">
        <v>2</v>
      </c>
      <c r="H49" s="230"/>
      <c r="I49" s="233" t="s">
        <v>2</v>
      </c>
      <c r="J49" s="229"/>
      <c r="K49" s="233" t="s">
        <v>2</v>
      </c>
    </row>
    <row r="50" spans="1:11" s="224" customFormat="1" ht="6" customHeight="1">
      <c r="A50" s="252"/>
      <c r="B50" s="252"/>
      <c r="C50" s="230"/>
      <c r="D50" s="232"/>
      <c r="E50" s="234"/>
      <c r="F50" s="232"/>
      <c r="G50" s="228"/>
      <c r="H50" s="230"/>
      <c r="I50" s="234"/>
      <c r="J50" s="229"/>
      <c r="K50" s="228"/>
    </row>
    <row r="51" spans="1:11" s="224" customFormat="1" ht="20.45" customHeight="1">
      <c r="A51" s="236" t="s">
        <v>28</v>
      </c>
      <c r="B51" s="236"/>
      <c r="C51" s="236"/>
      <c r="D51" s="216"/>
      <c r="E51" s="238"/>
      <c r="F51" s="216"/>
      <c r="G51" s="216"/>
      <c r="H51" s="216"/>
      <c r="I51" s="241"/>
      <c r="J51" s="216"/>
      <c r="K51" s="242"/>
    </row>
    <row r="52" spans="1:11" s="224" customFormat="1" ht="20.45" customHeight="1">
      <c r="A52" s="216" t="s">
        <v>126</v>
      </c>
      <c r="B52" s="216"/>
      <c r="C52" s="255">
        <v>16</v>
      </c>
      <c r="E52" s="256">
        <v>-330381</v>
      </c>
      <c r="G52" s="257">
        <v>-381340</v>
      </c>
      <c r="I52" s="256">
        <v>-291690</v>
      </c>
      <c r="K52" s="257">
        <v>-279475</v>
      </c>
    </row>
    <row r="53" spans="1:11" s="224" customFormat="1" ht="20.45" customHeight="1">
      <c r="A53" s="216" t="s">
        <v>52</v>
      </c>
      <c r="B53" s="216"/>
      <c r="C53" s="255">
        <v>18</v>
      </c>
      <c r="E53" s="241">
        <v>0</v>
      </c>
      <c r="G53" s="242">
        <v>-738224</v>
      </c>
      <c r="I53" s="241">
        <v>0</v>
      </c>
      <c r="K53" s="242">
        <v>0</v>
      </c>
    </row>
    <row r="54" spans="1:11" s="224" customFormat="1" ht="20.45" customHeight="1">
      <c r="A54" s="216" t="s">
        <v>95</v>
      </c>
      <c r="B54" s="216"/>
      <c r="C54" s="255">
        <v>31</v>
      </c>
      <c r="E54" s="241">
        <v>0</v>
      </c>
      <c r="G54" s="242">
        <v>0</v>
      </c>
      <c r="I54" s="241">
        <v>-10000000</v>
      </c>
      <c r="K54" s="242">
        <v>-2000000</v>
      </c>
    </row>
    <row r="55" spans="1:11" s="224" customFormat="1" ht="20.45" customHeight="1">
      <c r="A55" s="216" t="s">
        <v>100</v>
      </c>
      <c r="B55" s="216"/>
      <c r="C55" s="255">
        <v>31</v>
      </c>
      <c r="E55" s="241">
        <v>0</v>
      </c>
      <c r="G55" s="242">
        <v>0</v>
      </c>
      <c r="I55" s="241">
        <v>12000000</v>
      </c>
      <c r="K55" s="242">
        <v>15000000</v>
      </c>
    </row>
    <row r="56" spans="1:11" s="224" customFormat="1" ht="20.45" customHeight="1">
      <c r="A56" s="216" t="s">
        <v>157</v>
      </c>
      <c r="B56" s="216"/>
      <c r="C56" s="255">
        <v>31</v>
      </c>
      <c r="E56" s="256">
        <v>0</v>
      </c>
      <c r="G56" s="257">
        <v>0</v>
      </c>
      <c r="I56" s="256">
        <v>41349369</v>
      </c>
      <c r="K56" s="257">
        <v>9999900</v>
      </c>
    </row>
    <row r="57" spans="1:11" s="224" customFormat="1" ht="20.45" customHeight="1">
      <c r="A57" s="216" t="s">
        <v>56</v>
      </c>
      <c r="B57" s="216"/>
      <c r="C57" s="255">
        <v>26</v>
      </c>
      <c r="E57" s="256">
        <v>256438</v>
      </c>
      <c r="G57" s="257">
        <v>0</v>
      </c>
      <c r="I57" s="256">
        <v>538648</v>
      </c>
      <c r="K57" s="257">
        <v>348683</v>
      </c>
    </row>
    <row r="58" spans="1:11" s="224" customFormat="1" ht="6" customHeight="1">
      <c r="A58" s="252"/>
      <c r="B58" s="252"/>
      <c r="C58" s="252"/>
      <c r="E58" s="258"/>
      <c r="G58" s="259"/>
      <c r="I58" s="258"/>
      <c r="K58" s="259"/>
    </row>
    <row r="59" spans="1:11" s="224" customFormat="1" ht="20.45" customHeight="1">
      <c r="A59" s="260" t="s">
        <v>102</v>
      </c>
      <c r="B59" s="260"/>
      <c r="C59" s="260"/>
      <c r="E59" s="248">
        <f>SUM(E52:E57)</f>
        <v>-73943</v>
      </c>
      <c r="G59" s="249">
        <f>SUM(G52:G57)</f>
        <v>-1119564</v>
      </c>
      <c r="I59" s="248">
        <f>SUM(I52:I57)</f>
        <v>43596327</v>
      </c>
      <c r="K59" s="249">
        <f>SUM(K52:K57)</f>
        <v>23069108</v>
      </c>
    </row>
    <row r="60" spans="1:11" s="224" customFormat="1" ht="20.45" customHeight="1">
      <c r="A60" s="252"/>
      <c r="B60" s="252"/>
      <c r="C60" s="252"/>
      <c r="E60" s="241"/>
      <c r="G60" s="242"/>
      <c r="I60" s="241"/>
      <c r="K60" s="242"/>
    </row>
    <row r="61" spans="1:11" s="224" customFormat="1" ht="20.45" customHeight="1">
      <c r="A61" s="261" t="s">
        <v>29</v>
      </c>
      <c r="B61" s="262"/>
      <c r="C61" s="254"/>
      <c r="E61" s="241"/>
      <c r="G61" s="242"/>
      <c r="I61" s="241"/>
      <c r="K61" s="242"/>
    </row>
    <row r="62" spans="1:11" s="224" customFormat="1" ht="20.45" customHeight="1">
      <c r="A62" s="262" t="s">
        <v>144</v>
      </c>
      <c r="B62" s="262"/>
      <c r="C62" s="254">
        <v>21</v>
      </c>
      <c r="E62" s="241">
        <v>-1697876</v>
      </c>
      <c r="G62" s="242">
        <v>-1693944</v>
      </c>
      <c r="I62" s="241">
        <v>-1697876</v>
      </c>
      <c r="K62" s="242">
        <v>-1693944</v>
      </c>
    </row>
    <row r="63" spans="1:11" s="224" customFormat="1" ht="20.45" customHeight="1">
      <c r="A63" s="252" t="s">
        <v>145</v>
      </c>
      <c r="B63" s="262"/>
      <c r="C63" s="254">
        <v>21</v>
      </c>
      <c r="E63" s="241">
        <v>-288748</v>
      </c>
      <c r="G63" s="242">
        <v>-222026</v>
      </c>
      <c r="I63" s="241">
        <v>-288748</v>
      </c>
      <c r="K63" s="242">
        <v>-222026</v>
      </c>
    </row>
    <row r="64" spans="1:11" s="224" customFormat="1" ht="20.45" customHeight="1">
      <c r="A64" s="216" t="s">
        <v>146</v>
      </c>
      <c r="B64" s="216"/>
      <c r="C64" s="255">
        <v>23</v>
      </c>
      <c r="E64" s="256">
        <v>440000000</v>
      </c>
      <c r="G64" s="257">
        <v>0</v>
      </c>
      <c r="I64" s="256">
        <v>440000000</v>
      </c>
      <c r="K64" s="257">
        <v>0</v>
      </c>
    </row>
    <row r="65" spans="1:11" s="224" customFormat="1" ht="20.45" customHeight="1">
      <c r="A65" s="216" t="s">
        <v>147</v>
      </c>
      <c r="B65" s="216"/>
      <c r="C65" s="255">
        <v>23</v>
      </c>
      <c r="E65" s="256">
        <v>-13394741</v>
      </c>
      <c r="G65" s="257">
        <v>0</v>
      </c>
      <c r="I65" s="256">
        <v>-13394741</v>
      </c>
      <c r="K65" s="257">
        <v>0</v>
      </c>
    </row>
    <row r="66" spans="1:11" s="224" customFormat="1" ht="20.45" customHeight="1">
      <c r="A66" s="253" t="s">
        <v>66</v>
      </c>
      <c r="C66" s="254"/>
      <c r="E66" s="241">
        <v>-631</v>
      </c>
      <c r="G66" s="242">
        <v>-100</v>
      </c>
      <c r="I66" s="241">
        <v>0</v>
      </c>
      <c r="K66" s="242">
        <v>0</v>
      </c>
    </row>
    <row r="67" spans="1:11" ht="20.45" customHeight="1">
      <c r="A67" s="252" t="s">
        <v>49</v>
      </c>
      <c r="B67" s="252"/>
      <c r="C67" s="254"/>
      <c r="D67" s="224"/>
      <c r="E67" s="241">
        <v>-68795684</v>
      </c>
      <c r="F67" s="224"/>
      <c r="G67" s="242">
        <v>-67999950</v>
      </c>
      <c r="H67" s="224"/>
      <c r="I67" s="241">
        <v>-68795684</v>
      </c>
      <c r="J67" s="224"/>
      <c r="K67" s="242">
        <v>-67999950</v>
      </c>
    </row>
    <row r="68" spans="1:11" ht="6" customHeight="1">
      <c r="A68" s="252"/>
      <c r="B68" s="252"/>
      <c r="C68" s="254"/>
      <c r="D68" s="224"/>
      <c r="E68" s="258"/>
      <c r="F68" s="224"/>
      <c r="G68" s="259"/>
      <c r="H68" s="224"/>
      <c r="I68" s="258"/>
      <c r="J68" s="224"/>
      <c r="K68" s="259"/>
    </row>
    <row r="69" spans="1:11" ht="20.45" customHeight="1">
      <c r="A69" s="252" t="s">
        <v>143</v>
      </c>
      <c r="B69" s="252"/>
      <c r="C69" s="252"/>
      <c r="D69" s="224"/>
      <c r="E69" s="248">
        <f>SUM(E62:E67)</f>
        <v>355822320</v>
      </c>
      <c r="F69" s="224"/>
      <c r="G69" s="249">
        <f>SUM(G62:G67)</f>
        <v>-69916020</v>
      </c>
      <c r="H69" s="224"/>
      <c r="I69" s="248">
        <f>SUM(I62:I67)</f>
        <v>355822951</v>
      </c>
      <c r="J69" s="224"/>
      <c r="K69" s="249">
        <f>SUM(K62:K67)</f>
        <v>-69915920</v>
      </c>
    </row>
    <row r="70" spans="1:11" s="224" customFormat="1" ht="20.45" customHeight="1">
      <c r="A70" s="252"/>
      <c r="B70" s="252"/>
      <c r="C70" s="254"/>
      <c r="E70" s="256"/>
      <c r="G70" s="257"/>
      <c r="I70" s="256"/>
      <c r="K70" s="257"/>
    </row>
    <row r="71" spans="1:11" s="224" customFormat="1" ht="20.45" customHeight="1">
      <c r="A71" s="218" t="s">
        <v>142</v>
      </c>
      <c r="B71" s="246"/>
      <c r="C71" s="246"/>
      <c r="D71" s="216"/>
      <c r="E71" s="241">
        <f>+SUM(E69,E59,E34)</f>
        <v>438669691</v>
      </c>
      <c r="F71" s="216"/>
      <c r="G71" s="242">
        <f>+SUM(G69,G59,G34)</f>
        <v>17152541</v>
      </c>
      <c r="H71" s="216"/>
      <c r="I71" s="241">
        <f>+SUM(I69,I59,I34)</f>
        <v>431416496</v>
      </c>
      <c r="J71" s="216"/>
      <c r="K71" s="242">
        <f>K69+K59+K34</f>
        <v>28784981</v>
      </c>
    </row>
    <row r="72" spans="1:11" ht="20.45" customHeight="1">
      <c r="A72" s="246" t="s">
        <v>59</v>
      </c>
      <c r="B72" s="246"/>
      <c r="C72" s="246"/>
      <c r="E72" s="241">
        <v>58984148</v>
      </c>
      <c r="G72" s="242">
        <v>41831607</v>
      </c>
      <c r="I72" s="241">
        <v>55439138</v>
      </c>
      <c r="K72" s="242">
        <v>26654157</v>
      </c>
    </row>
    <row r="73" spans="1:11" s="224" customFormat="1" ht="6" customHeight="1">
      <c r="A73" s="252"/>
      <c r="B73" s="252"/>
      <c r="C73" s="252"/>
      <c r="E73" s="258"/>
      <c r="G73" s="259"/>
      <c r="I73" s="258"/>
      <c r="K73" s="259"/>
    </row>
    <row r="74" spans="1:11" ht="20.45" customHeight="1" thickBot="1">
      <c r="A74" s="218" t="s">
        <v>60</v>
      </c>
      <c r="B74" s="246"/>
      <c r="C74" s="246"/>
      <c r="E74" s="263">
        <f>SUM(E71:E72)</f>
        <v>497653839</v>
      </c>
      <c r="G74" s="264">
        <f>SUM(G71:G72)</f>
        <v>58984148</v>
      </c>
      <c r="I74" s="263">
        <f>SUM(I71:I72)</f>
        <v>486855634</v>
      </c>
      <c r="K74" s="264">
        <f>SUM(K71:K72)</f>
        <v>55439138</v>
      </c>
    </row>
    <row r="75" spans="1:11" ht="20.45" customHeight="1" thickTop="1">
      <c r="A75" s="218"/>
      <c r="B75" s="246"/>
      <c r="C75" s="246"/>
      <c r="E75" s="242"/>
      <c r="G75" s="242"/>
      <c r="I75" s="242"/>
      <c r="K75" s="242"/>
    </row>
    <row r="76" spans="1:11" s="224" customFormat="1" ht="20.45" customHeight="1">
      <c r="A76" s="252"/>
      <c r="B76" s="252"/>
      <c r="C76" s="254"/>
      <c r="E76" s="257"/>
      <c r="G76" s="257"/>
      <c r="I76" s="257"/>
      <c r="K76" s="257"/>
    </row>
    <row r="77" spans="1:11" s="224" customFormat="1" ht="21" customHeight="1">
      <c r="A77" s="252"/>
      <c r="B77" s="252"/>
      <c r="C77" s="254"/>
      <c r="E77" s="257"/>
      <c r="G77" s="257"/>
      <c r="I77" s="257"/>
      <c r="K77" s="257"/>
    </row>
    <row r="78" spans="1:11" s="224" customFormat="1" ht="20.45" customHeight="1">
      <c r="A78" s="252"/>
      <c r="B78" s="252"/>
      <c r="C78" s="254"/>
      <c r="E78" s="257"/>
      <c r="G78" s="257"/>
      <c r="I78" s="257"/>
      <c r="K78" s="257"/>
    </row>
    <row r="79" spans="1:11" s="224" customFormat="1" ht="20.45" customHeight="1">
      <c r="A79" s="252"/>
      <c r="B79" s="252"/>
      <c r="C79" s="254"/>
      <c r="E79" s="257"/>
      <c r="G79" s="257"/>
      <c r="I79" s="257"/>
      <c r="K79" s="257"/>
    </row>
    <row r="80" spans="1:11" ht="8.25" customHeight="1">
      <c r="A80" s="265"/>
      <c r="E80" s="266"/>
      <c r="G80" s="266"/>
    </row>
    <row r="81" spans="1:11" s="224" customFormat="1" ht="20.45" customHeight="1">
      <c r="A81" s="280" t="s">
        <v>84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</row>
    <row r="82" spans="1:11" s="224" customFormat="1" ht="20.45" customHeight="1">
      <c r="A82" s="280" t="s">
        <v>155</v>
      </c>
      <c r="B82" s="280"/>
      <c r="C82" s="280"/>
      <c r="D82" s="280"/>
      <c r="E82" s="280"/>
      <c r="F82" s="280"/>
      <c r="G82" s="280"/>
      <c r="H82" s="280"/>
      <c r="I82" s="280"/>
      <c r="J82" s="280"/>
      <c r="K82" s="280"/>
    </row>
    <row r="83" spans="1:11" s="224" customFormat="1" ht="20.45" customHeight="1">
      <c r="A83" s="243"/>
      <c r="B83" s="243"/>
      <c r="C83" s="243"/>
      <c r="D83" s="270"/>
      <c r="E83" s="243"/>
      <c r="F83" s="243"/>
      <c r="G83" s="243"/>
      <c r="H83" s="243"/>
      <c r="I83" s="243"/>
      <c r="J83" s="243"/>
      <c r="K83" s="243"/>
    </row>
    <row r="84" spans="1:11" ht="19.5" customHeight="1">
      <c r="I84" s="216"/>
      <c r="K84" s="216"/>
    </row>
    <row r="85" spans="1:11" ht="21.95" customHeight="1">
      <c r="A85" s="267" t="str">
        <f>+'6-8'!A135</f>
        <v>หมายเหตุประกอบงบการเงินรวมและงบการเงินเฉพาะกิจการเป็นส่วนหนึ่งของงบการเงินนี้</v>
      </c>
      <c r="B85" s="221"/>
      <c r="C85" s="221"/>
      <c r="D85" s="221"/>
      <c r="E85" s="221"/>
      <c r="F85" s="221"/>
      <c r="G85" s="221"/>
      <c r="H85" s="221"/>
      <c r="I85" s="268"/>
      <c r="J85" s="221"/>
      <c r="K85" s="268"/>
    </row>
  </sheetData>
  <mergeCells count="8">
    <mergeCell ref="A81:K81"/>
    <mergeCell ref="A82:K82"/>
    <mergeCell ref="E5:G5"/>
    <mergeCell ref="I5:K5"/>
    <mergeCell ref="E47:G47"/>
    <mergeCell ref="I47:K47"/>
    <mergeCell ref="A39:K39"/>
    <mergeCell ref="A38:K38"/>
  </mergeCells>
  <pageMargins left="0.8" right="0.5" top="0.5" bottom="0.6" header="0.49" footer="0.4"/>
  <pageSetup paperSize="9" firstPageNumber="12" orientation="portrait" useFirstPageNumber="1" horizontalDpi="1200" verticalDpi="1200" r:id="rId1"/>
  <headerFooter>
    <oddFooter>&amp;R&amp;"Browallia New,Regular"&amp;13&amp;P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6-8</vt:lpstr>
      <vt:lpstr>9</vt:lpstr>
      <vt:lpstr>10</vt:lpstr>
      <vt:lpstr>11</vt:lpstr>
      <vt:lpstr>12-13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Duangporn Pongvitayakorn</cp:lastModifiedBy>
  <cp:lastPrinted>2022-02-23T01:55:09Z</cp:lastPrinted>
  <dcterms:created xsi:type="dcterms:W3CDTF">2001-09-26T02:59:25Z</dcterms:created>
  <dcterms:modified xsi:type="dcterms:W3CDTF">2022-02-23T01:55:15Z</dcterms:modified>
</cp:coreProperties>
</file>